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file\上下水道課\下水道課\普及係\13地方公営企業関係\◇「経営比較分析表」の策定及び公表について\"/>
    </mc:Choice>
  </mc:AlternateContent>
  <workbookProtection workbookPassword="B501" lockStructure="1"/>
  <bookViews>
    <workbookView xWindow="0" yWindow="0" windowWidth="17970" windowHeight="759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<sst xmlns="http://schemas.openxmlformats.org/spreadsheetml/2006/main" count="221" uniqueCount="111">
  <si>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</si>
  <si>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</si>
  <si>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</si>
  <si>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</si>
  <si>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</si>
  <si>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</si>
  <si>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</si>
  <si>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</si>
  <si>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</si>
  <si>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</si>
  <si>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</si>
  <si>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</si>
  <si>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</si>
  <si>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</si>
  <si>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</si>
  <si>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</si>
  <si>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</si>
  <si>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</si>
  <si>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</si>
  <si>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</si>
  <si>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</si>
  <si>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</si>
  <si>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</si>
  <si>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</si>
  <si>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</si>
  <si>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</si>
  <si>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</si>
  <si>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</si>
  <si>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</si>
  <si>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</si>
  <si>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</si>
  <si>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</si>
  <si>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</si>
  <si>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</si>
  <si>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</si>
  <si>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</si>
  <si>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</si>
  <si>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</si>
  <si>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</si>
  <si>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</si>
  <si>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</si>
  <si>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</si>
  <si>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</si>
  <si>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</si>
  <si>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</si>
  <si>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</si>
  <si>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</si>
  <si>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</si>
  <si>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</si>
  <si>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</si>
  <si>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</si>
  <si>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</si>
  <si>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</si>
  <si>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</si>
  <si>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</si>
  <si>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</si>
  <si>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</si>
  <si>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</si>
  <si>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</si>
  <si>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</si>
  <si>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</si>
  <si>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</si>
  <si>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</si>
  <si>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</si>
  <si>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</si>
  <si>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</si>
  <si>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</si>
  <si>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</si>
  <si>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</si>
  <si>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</si>
  <si>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</si>
  <si>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</si>
  <si>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</si>
  <si>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</si>
  <si>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</si>
  <si>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</si>
  <si>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</si>
  <si>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</si>
  <si>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</si>
  <si>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</si>
  <si>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</si>
  <si>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</si>
  <si>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</si>
  <si>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</si>
  <si>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</si>
  <si>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</si>
  <si>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</si>
  <si>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</si>
  <si>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</si>
  <si>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</si>
  <si>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</si>
  <si>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</si>
  <si>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</si>
  <si>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</si>
  <si>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</si>
  <si>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</si>
  <si>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熊野町</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</si>
  <si>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</si>
  <si>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</si>
  <si>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</si>
  <si>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</si>
  <si>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</si>
  <si>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</si>
  <si>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</si>
  <si>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</si>
  <si>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</si>
  <si>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</si>
  <si>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</si>
  <si>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現在、本町の下水道整備事業は、概ね終盤に差し掛かっているが、昭和40年代に整備した管渠が改築・更新の時期を迎えており、計画的に改築更新事業を実施していく必要がある。
　しかしながら、上記状況により，大規模な普及拡大が見込めないことや人口減少による使用料の減収が想定されることから、収入の確保だけでなく、より一層の経費削減が求められている。
　その為にも，下水道使用料の見直しをすることで収益的収支比率や経費回収率の向上を図りつつ、地方債の償還計画の見直し等による経費削減に努めることで、安定・持続的な事業運営を行っていく。</t>
    <rPh sb="1" eb="3">
      <t>ゲンザイ</t>
    </rPh>
    <rPh sb="7" eb="10">
      <t>ゲスイドウ</t>
    </rPh>
    <rPh sb="16" eb="17">
      <t>オオム</t>
    </rPh>
    <rPh sb="31" eb="33">
      <t>ショウワ</t>
    </rPh>
    <rPh sb="35" eb="37">
      <t>ネンダイ</t>
    </rPh>
    <rPh sb="38" eb="40">
      <t>セイビ</t>
    </rPh>
    <rPh sb="42" eb="44">
      <t>カンキョ</t>
    </rPh>
    <rPh sb="45" eb="47">
      <t>カイチク</t>
    </rPh>
    <rPh sb="48" eb="50">
      <t>コウシン</t>
    </rPh>
    <rPh sb="51" eb="53">
      <t>ジキ</t>
    </rPh>
    <rPh sb="54" eb="55">
      <t>ムカ</t>
    </rPh>
    <rPh sb="60" eb="62">
      <t>ケイカク</t>
    </rPh>
    <rPh sb="62" eb="63">
      <t>テキ</t>
    </rPh>
    <rPh sb="64" eb="66">
      <t>カイチク</t>
    </rPh>
    <rPh sb="66" eb="68">
      <t>コウシン</t>
    </rPh>
    <rPh sb="68" eb="70">
      <t>ジギョウ</t>
    </rPh>
    <rPh sb="71" eb="73">
      <t>ジッシ</t>
    </rPh>
    <rPh sb="77" eb="79">
      <t>ヒツヨウ</t>
    </rPh>
    <rPh sb="92" eb="94">
      <t>ジョウキ</t>
    </rPh>
    <rPh sb="94" eb="96">
      <t>ジョウキョウ</t>
    </rPh>
    <rPh sb="100" eb="103">
      <t>ダイキボ</t>
    </rPh>
    <rPh sb="104" eb="106">
      <t>フキュウ</t>
    </rPh>
    <rPh sb="106" eb="108">
      <t>カクダイ</t>
    </rPh>
    <rPh sb="109" eb="111">
      <t>ミコ</t>
    </rPh>
    <rPh sb="119" eb="121">
      <t>ゲンショウ</t>
    </rPh>
    <rPh sb="124" eb="127">
      <t>シヨウリョウ</t>
    </rPh>
    <rPh sb="128" eb="130">
      <t>ゲンシュウ</t>
    </rPh>
    <rPh sb="131" eb="133">
      <t>ソウテイ</t>
    </rPh>
    <rPh sb="141" eb="143">
      <t>シュウニュウ</t>
    </rPh>
    <rPh sb="144" eb="146">
      <t>カクホ</t>
    </rPh>
    <rPh sb="154" eb="156">
      <t>イッソウ</t>
    </rPh>
    <rPh sb="157" eb="159">
      <t>ケイヒ</t>
    </rPh>
    <rPh sb="159" eb="161">
      <t>サクゲン</t>
    </rPh>
    <rPh sb="162" eb="163">
      <t>モト</t>
    </rPh>
    <rPh sb="174" eb="175">
      <t>タメ</t>
    </rPh>
    <rPh sb="178" eb="181">
      <t>ゲスイドウ</t>
    </rPh>
    <rPh sb="181" eb="184">
      <t>シヨウリョウ</t>
    </rPh>
    <rPh sb="185" eb="187">
      <t>ミナオ</t>
    </rPh>
    <rPh sb="194" eb="197">
      <t>シュウエキテキ</t>
    </rPh>
    <rPh sb="197" eb="199">
      <t>シュウシ</t>
    </rPh>
    <rPh sb="199" eb="201">
      <t>ヒリツ</t>
    </rPh>
    <rPh sb="202" eb="204">
      <t>ケイヒ</t>
    </rPh>
    <rPh sb="204" eb="206">
      <t>カイシュウ</t>
    </rPh>
    <rPh sb="206" eb="207">
      <t>リツ</t>
    </rPh>
    <rPh sb="208" eb="210">
      <t>コウジョウ</t>
    </rPh>
    <rPh sb="211" eb="212">
      <t>ハカ</t>
    </rPh>
    <rPh sb="216" eb="219">
      <t>チホウサイ</t>
    </rPh>
    <rPh sb="220" eb="222">
      <t>ショウカン</t>
    </rPh>
    <rPh sb="222" eb="224">
      <t>ケイカク</t>
    </rPh>
    <rPh sb="225" eb="227">
      <t>ミナオ</t>
    </rPh>
    <rPh sb="228" eb="229">
      <t>トウ</t>
    </rPh>
    <rPh sb="232" eb="234">
      <t>ケイヒ</t>
    </rPh>
    <rPh sb="234" eb="236">
      <t>サクゲン</t>
    </rPh>
    <rPh sb="237" eb="238">
      <t>ツト</t>
    </rPh>
    <rPh sb="244" eb="246">
      <t>アンテイ</t>
    </rPh>
    <rPh sb="247" eb="250">
      <t>ジゾクテキ</t>
    </rPh>
    <rPh sb="251" eb="253">
      <t>ジギョウ</t>
    </rPh>
    <rPh sb="253" eb="255">
      <t>ウンエイ</t>
    </rPh>
    <rPh sb="256" eb="257">
      <t>オコナ</t>
    </rPh>
    <phoneticPr fontId="4"/>
  </si>
  <si>
    <t>　昭和40年代に造成された団地内の管渠が法廷耐用年数を迎え、他の整備地区についても順次法定耐用年数を迎えることから、今後，老朽管の調査を実施し計画的に更新をしていく。</t>
    <rPh sb="5" eb="6">
      <t>ネン</t>
    </rPh>
    <rPh sb="17" eb="19">
      <t>カンキョ</t>
    </rPh>
    <rPh sb="20" eb="22">
      <t>ホウテイ</t>
    </rPh>
    <rPh sb="22" eb="24">
      <t>タイヨウ</t>
    </rPh>
    <rPh sb="24" eb="25">
      <t>ネン</t>
    </rPh>
    <rPh sb="27" eb="28">
      <t>ムカ</t>
    </rPh>
    <rPh sb="30" eb="31">
      <t>タ</t>
    </rPh>
    <rPh sb="32" eb="34">
      <t>セイビ</t>
    </rPh>
    <rPh sb="34" eb="36">
      <t>チク</t>
    </rPh>
    <rPh sb="41" eb="43">
      <t>ジュンジ</t>
    </rPh>
    <rPh sb="43" eb="45">
      <t>ホウテイ</t>
    </rPh>
    <rPh sb="45" eb="47">
      <t>タイヨウ</t>
    </rPh>
    <rPh sb="47" eb="49">
      <t>ネンスウ</t>
    </rPh>
    <rPh sb="50" eb="51">
      <t>ムカ</t>
    </rPh>
    <rPh sb="58" eb="60">
      <t>コンゴ</t>
    </rPh>
    <rPh sb="61" eb="63">
      <t>ロウキュウ</t>
    </rPh>
    <rPh sb="63" eb="64">
      <t>カン</t>
    </rPh>
    <rPh sb="65" eb="67">
      <t>チョウサ</t>
    </rPh>
    <rPh sb="68" eb="70">
      <t>ジッシ</t>
    </rPh>
    <rPh sb="71" eb="74">
      <t>ケイカクテキ</t>
    </rPh>
    <rPh sb="75" eb="77">
      <t>コウシン</t>
    </rPh>
    <phoneticPr fontId="4"/>
  </si>
  <si>
    <t>・財政状況の健全性を示す収益的収支比率は、68.57%で前年度より1.29ポイント低下し減少傾向にあり、低い指標を示している。これは一般会計からの繰入の割合が高い状況である。今後、適正な下水道使用料の見直しを検討する必要がある。
・地方債の残高規模を示す企業債残高対事業規模比率の指標は、過去５年間で減少傾向にあり類似団体平均を下回っている。これは、施設整備が終盤を迎え、建設改良費が減少傾向にあり、地方債の償還金が起債発行額を上回っている状況でる。本町の下水道事業は、施設整備から更新に移行する時期を迎えており、地方債の償還計画の見直し等により経費削減を行っていく必要がある。
　経営の効率性を示す経費回収率は76.50%で前年度より1.32ポイント増加し、類似団体平均を上回わり、汚水処理原価の指標も類似団体平均と比較して低い指標を示しているものの、使用料収入のみで賄えていない状況であり、経費回収率の向上のため、上記の収益的収支比率と同様に適正な使用料の見直しと一層の経費削減が必要となる。　
・施設の効率性を示す水洗化率は95.97%と全国平均を1.4ポイント上回わる高い指標を示している。施設利用率も59.12%と類似団体平均を4.68ポイント上回っており、現状では適正な水準を確保している。今後も未水洗化家屋に対する水洗化の促進強化に努める。</t>
    <rPh sb="1" eb="3">
      <t>ザイセイ</t>
    </rPh>
    <rPh sb="3" eb="5">
      <t>ジョウキョウ</t>
    </rPh>
    <rPh sb="6" eb="8">
      <t>ケンゼン</t>
    </rPh>
    <rPh sb="8" eb="9">
      <t>セイ</t>
    </rPh>
    <rPh sb="10" eb="11">
      <t>シメ</t>
    </rPh>
    <rPh sb="41" eb="43">
      <t>テイカ</t>
    </rPh>
    <rPh sb="44" eb="46">
      <t>ゲンショウ</t>
    </rPh>
    <rPh sb="46" eb="48">
      <t>ケイコウ</t>
    </rPh>
    <rPh sb="52" eb="53">
      <t>ヒク</t>
    </rPh>
    <rPh sb="54" eb="56">
      <t>シヒョウ</t>
    </rPh>
    <rPh sb="57" eb="58">
      <t>シメ</t>
    </rPh>
    <rPh sb="66" eb="68">
      <t>イッパン</t>
    </rPh>
    <rPh sb="68" eb="70">
      <t>カイケイ</t>
    </rPh>
    <rPh sb="73" eb="75">
      <t>クリイレ</t>
    </rPh>
    <rPh sb="76" eb="78">
      <t>ワリアイ</t>
    </rPh>
    <rPh sb="79" eb="80">
      <t>タカ</t>
    </rPh>
    <rPh sb="81" eb="83">
      <t>ジョウキョウ</t>
    </rPh>
    <rPh sb="87" eb="89">
      <t>コンゴ</t>
    </rPh>
    <rPh sb="90" eb="92">
      <t>テキセイ</t>
    </rPh>
    <rPh sb="100" eb="102">
      <t>ミナオ</t>
    </rPh>
    <rPh sb="104" eb="106">
      <t>ケントウ</t>
    </rPh>
    <rPh sb="108" eb="110">
      <t>ヒツヨウ</t>
    </rPh>
    <rPh sb="116" eb="119">
      <t>チホウサイ</t>
    </rPh>
    <rPh sb="120" eb="122">
      <t>ザンダカ</t>
    </rPh>
    <rPh sb="122" eb="124">
      <t>キボ</t>
    </rPh>
    <rPh sb="125" eb="126">
      <t>シメ</t>
    </rPh>
    <rPh sb="127" eb="129">
      <t>キギョウ</t>
    </rPh>
    <rPh sb="129" eb="130">
      <t>サイ</t>
    </rPh>
    <rPh sb="130" eb="132">
      <t>ザンダカ</t>
    </rPh>
    <rPh sb="132" eb="133">
      <t>タイ</t>
    </rPh>
    <rPh sb="133" eb="135">
      <t>ジギョウ</t>
    </rPh>
    <rPh sb="135" eb="137">
      <t>キボ</t>
    </rPh>
    <rPh sb="137" eb="139">
      <t>ヒリツ</t>
    </rPh>
    <rPh sb="140" eb="142">
      <t>シヒョウ</t>
    </rPh>
    <rPh sb="157" eb="159">
      <t>ルイジ</t>
    </rPh>
    <rPh sb="159" eb="161">
      <t>ダンタイ</t>
    </rPh>
    <rPh sb="161" eb="163">
      <t>ヘイキン</t>
    </rPh>
    <rPh sb="164" eb="166">
      <t>シタマワ</t>
    </rPh>
    <rPh sb="175" eb="177">
      <t>シセツ</t>
    </rPh>
    <rPh sb="177" eb="179">
      <t>セイビ</t>
    </rPh>
    <rPh sb="180" eb="182">
      <t>シュウバン</t>
    </rPh>
    <rPh sb="183" eb="184">
      <t>ムカ</t>
    </rPh>
    <rPh sb="186" eb="188">
      <t>ケンセツ</t>
    </rPh>
    <rPh sb="188" eb="190">
      <t>カイリョウ</t>
    </rPh>
    <rPh sb="190" eb="191">
      <t>ヒ</t>
    </rPh>
    <rPh sb="192" eb="194">
      <t>ゲンショウ</t>
    </rPh>
    <rPh sb="194" eb="196">
      <t>ケイコウ</t>
    </rPh>
    <rPh sb="200" eb="203">
      <t>チホウサイ</t>
    </rPh>
    <rPh sb="204" eb="207">
      <t>ショウカンキン</t>
    </rPh>
    <rPh sb="208" eb="210">
      <t>キサイ</t>
    </rPh>
    <rPh sb="210" eb="213">
      <t>ハッコウガク</t>
    </rPh>
    <rPh sb="214" eb="216">
      <t>ウワマワ</t>
    </rPh>
    <rPh sb="220" eb="222">
      <t>ジョウキョウ</t>
    </rPh>
    <rPh sb="225" eb="227">
      <t>ホンチョウ</t>
    </rPh>
    <rPh sb="228" eb="231">
      <t>ゲスイドウ</t>
    </rPh>
    <rPh sb="231" eb="233">
      <t>ジギョウ</t>
    </rPh>
    <rPh sb="235" eb="237">
      <t>シセツ</t>
    </rPh>
    <rPh sb="237" eb="239">
      <t>セイビ</t>
    </rPh>
    <rPh sb="241" eb="243">
      <t>コウシン</t>
    </rPh>
    <rPh sb="244" eb="246">
      <t>イコウ</t>
    </rPh>
    <rPh sb="248" eb="250">
      <t>ジキ</t>
    </rPh>
    <rPh sb="251" eb="252">
      <t>ムカ</t>
    </rPh>
    <rPh sb="257" eb="260">
      <t>チホウサイ</t>
    </rPh>
    <rPh sb="261" eb="263">
      <t>ショウカン</t>
    </rPh>
    <rPh sb="263" eb="265">
      <t>ケイカク</t>
    </rPh>
    <rPh sb="266" eb="268">
      <t>ミナオ</t>
    </rPh>
    <rPh sb="269" eb="270">
      <t>トウ</t>
    </rPh>
    <rPh sb="273" eb="275">
      <t>ケイヒ</t>
    </rPh>
    <rPh sb="275" eb="277">
      <t>サクゲン</t>
    </rPh>
    <rPh sb="278" eb="279">
      <t>オコナ</t>
    </rPh>
    <rPh sb="283" eb="285">
      <t>ヒツヨウ</t>
    </rPh>
    <rPh sb="291" eb="293">
      <t>ケイエイ</t>
    </rPh>
    <rPh sb="294" eb="297">
      <t>コウリツセイ</t>
    </rPh>
    <rPh sb="298" eb="299">
      <t>シメ</t>
    </rPh>
    <rPh sb="342" eb="344">
      <t>オスイ</t>
    </rPh>
    <rPh sb="349" eb="351">
      <t>シヒョウ</t>
    </rPh>
    <rPh sb="352" eb="354">
      <t>ルイジ</t>
    </rPh>
    <rPh sb="359" eb="361">
      <t>ヒカク</t>
    </rPh>
    <rPh sb="363" eb="364">
      <t>ヒク</t>
    </rPh>
    <rPh sb="365" eb="367">
      <t>シヒョウ</t>
    </rPh>
    <rPh sb="368" eb="369">
      <t>シメ</t>
    </rPh>
    <rPh sb="377" eb="380">
      <t>シヨウリョウ</t>
    </rPh>
    <rPh sb="380" eb="382">
      <t>シュウニュウ</t>
    </rPh>
    <rPh sb="385" eb="386">
      <t>マカナ</t>
    </rPh>
    <rPh sb="391" eb="393">
      <t>ジョウキョウ</t>
    </rPh>
    <rPh sb="397" eb="399">
      <t>ケイヒ</t>
    </rPh>
    <rPh sb="399" eb="401">
      <t>カイシュウ</t>
    </rPh>
    <rPh sb="401" eb="402">
      <t>リツ</t>
    </rPh>
    <rPh sb="403" eb="405">
      <t>コウジョウ</t>
    </rPh>
    <rPh sb="409" eb="411">
      <t>ジョウキ</t>
    </rPh>
    <rPh sb="412" eb="414">
      <t>シュウエキ</t>
    </rPh>
    <rPh sb="414" eb="415">
      <t>テキ</t>
    </rPh>
    <rPh sb="415" eb="417">
      <t>シュウシ</t>
    </rPh>
    <rPh sb="417" eb="419">
      <t>ヒリツ</t>
    </rPh>
    <rPh sb="420" eb="422">
      <t>ドウヨウ</t>
    </rPh>
    <rPh sb="423" eb="425">
      <t>テキセイ</t>
    </rPh>
    <rPh sb="426" eb="429">
      <t>シヨウリョウ</t>
    </rPh>
    <rPh sb="430" eb="432">
      <t>ミナオ</t>
    </rPh>
    <rPh sb="434" eb="436">
      <t>イッソウ</t>
    </rPh>
    <rPh sb="437" eb="439">
      <t>ケイヒ</t>
    </rPh>
    <rPh sb="439" eb="441">
      <t>サクゲン</t>
    </rPh>
    <rPh sb="442" eb="444">
      <t>ヒツヨウ</t>
    </rPh>
    <rPh sb="451" eb="453">
      <t>シセツ</t>
    </rPh>
    <rPh sb="454" eb="457">
      <t>コウリツセイ</t>
    </rPh>
    <rPh sb="458" eb="459">
      <t>シメ</t>
    </rPh>
    <rPh sb="534" eb="536">
      <t>ゲンジョウ</t>
    </rPh>
    <rPh sb="538" eb="540">
      <t>テキセイ</t>
    </rPh>
    <rPh sb="541" eb="543">
      <t>スイジュン</t>
    </rPh>
    <rPh sb="544" eb="546">
      <t>カクホ</t>
    </rPh>
    <rPh sb="551" eb="553">
      <t>コンゴ</t>
    </rPh>
    <rPh sb="554" eb="555">
      <t>ミ</t>
    </rPh>
    <rPh sb="555" eb="557">
      <t>スイセン</t>
    </rPh>
    <rPh sb="557" eb="558">
      <t>カ</t>
    </rPh>
    <rPh sb="558" eb="560">
      <t>カオク</t>
    </rPh>
    <rPh sb="561" eb="562">
      <t>タイ</t>
    </rPh>
    <rPh sb="564" eb="567">
      <t>スイセンカ</t>
    </rPh>
    <rPh sb="568" eb="570">
      <t>ソクシン</t>
    </rPh>
    <rPh sb="570" eb="572">
      <t>キョウカ</t>
    </rPh>
    <rPh sb="573" eb="574">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</si>
</sst>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5424024"/>
        <c:axId val="185378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c:v>
                </c:pt>
                <c:pt idx="1">
                  <c:v>0.13</c:v>
                </c:pt>
                <c:pt idx="2">
                  <c:v>0.1</c:v>
                </c:pt>
                <c:pt idx="3">
                  <c:v>7.0000000000000007E-2</c:v>
                </c:pt>
                <c:pt idx="4">
                  <c:v>0.04</c:v>
                </c:pt>
              </c:numCache>
            </c:numRef>
          </c:val>
          <c:smooth val="0"/>
        </c:ser>
        <c:dLbls>
          <c:showLegendKey val="0"/>
          <c:showVal val="0"/>
          <c:showCatName val="0"/>
          <c:showSerName val="0"/>
          <c:showPercent val="0"/>
          <c:showBubbleSize val="0"/>
        </c:dLbls>
        <c:marker val="1"/>
        <c:smooth val="0"/>
        <c:axId val="185424024"/>
        <c:axId val="185378392"/>
      </c:lineChart>
      <c:dateAx>
        <c:axId val="185424024"/>
        <c:scaling>
          <c:orientation val="minMax"/>
        </c:scaling>
        <c:delete val="1"/>
        <c:axPos val="b"/>
        <c:numFmt formatCode="ge" sourceLinked="1"/>
        <c:majorTickMark val="none"/>
        <c:minorTickMark val="none"/>
        <c:tickLblPos val="none"/>
        <c:crossAx val="185378392"/>
        <c:crosses val="autoZero"/>
        <c:auto val="1"/>
        <c:lblOffset val="100"/>
        <c:baseTimeUnit val="years"/>
      </c:dateAx>
      <c:valAx>
        <c:axId val="185378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424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56.66</c:v>
                </c:pt>
                <c:pt idx="1">
                  <c:v>59.35</c:v>
                </c:pt>
                <c:pt idx="2">
                  <c:v>57.21</c:v>
                </c:pt>
                <c:pt idx="3">
                  <c:v>59.1</c:v>
                </c:pt>
                <c:pt idx="4">
                  <c:v>59.12</c:v>
                </c:pt>
              </c:numCache>
            </c:numRef>
          </c:val>
        </c:ser>
        <c:dLbls>
          <c:showLegendKey val="0"/>
          <c:showVal val="0"/>
          <c:showCatName val="0"/>
          <c:showSerName val="0"/>
          <c:showPercent val="0"/>
          <c:showBubbleSize val="0"/>
        </c:dLbls>
        <c:gapWidth val="150"/>
        <c:axId val="186205192"/>
        <c:axId val="18620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57.71</c:v>
                </c:pt>
                <c:pt idx="1">
                  <c:v>54.91</c:v>
                </c:pt>
                <c:pt idx="2">
                  <c:v>55.41</c:v>
                </c:pt>
                <c:pt idx="3">
                  <c:v>55.81</c:v>
                </c:pt>
                <c:pt idx="4">
                  <c:v>54.44</c:v>
                </c:pt>
              </c:numCache>
            </c:numRef>
          </c:val>
          <c:smooth val="0"/>
        </c:ser>
        <c:dLbls>
          <c:showLegendKey val="0"/>
          <c:showVal val="0"/>
          <c:showCatName val="0"/>
          <c:showSerName val="0"/>
          <c:showPercent val="0"/>
          <c:showBubbleSize val="0"/>
        </c:dLbls>
        <c:marker val="1"/>
        <c:smooth val="0"/>
        <c:axId val="186205192"/>
        <c:axId val="186205584"/>
      </c:lineChart>
      <c:dateAx>
        <c:axId val="186205192"/>
        <c:scaling>
          <c:orientation val="minMax"/>
        </c:scaling>
        <c:delete val="1"/>
        <c:axPos val="b"/>
        <c:numFmt formatCode="ge" sourceLinked="1"/>
        <c:majorTickMark val="none"/>
        <c:minorTickMark val="none"/>
        <c:tickLblPos val="none"/>
        <c:crossAx val="186205584"/>
        <c:crosses val="autoZero"/>
        <c:auto val="1"/>
        <c:lblOffset val="100"/>
        <c:baseTimeUnit val="years"/>
      </c:dateAx>
      <c:valAx>
        <c:axId val="18620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205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95.41</c:v>
                </c:pt>
                <c:pt idx="1">
                  <c:v>95.41</c:v>
                </c:pt>
                <c:pt idx="2">
                  <c:v>95.97</c:v>
                </c:pt>
                <c:pt idx="3">
                  <c:v>95.97</c:v>
                </c:pt>
                <c:pt idx="4">
                  <c:v>95.97</c:v>
                </c:pt>
              </c:numCache>
            </c:numRef>
          </c:val>
        </c:ser>
        <c:dLbls>
          <c:showLegendKey val="0"/>
          <c:showVal val="0"/>
          <c:showCatName val="0"/>
          <c:showSerName val="0"/>
          <c:showPercent val="0"/>
          <c:showBubbleSize val="0"/>
        </c:dLbls>
        <c:gapWidth val="150"/>
        <c:axId val="186206760"/>
        <c:axId val="18620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c:v>
                </c:pt>
                <c:pt idx="1">
                  <c:v>89.2</c:v>
                </c:pt>
                <c:pt idx="2">
                  <c:v>84.12</c:v>
                </c:pt>
                <c:pt idx="3">
                  <c:v>84.41</c:v>
                </c:pt>
                <c:pt idx="4">
                  <c:v>84.2</c:v>
                </c:pt>
              </c:numCache>
            </c:numRef>
          </c:val>
          <c:smooth val="0"/>
        </c:ser>
        <c:dLbls>
          <c:showLegendKey val="0"/>
          <c:showVal val="0"/>
          <c:showCatName val="0"/>
          <c:showSerName val="0"/>
          <c:showPercent val="0"/>
          <c:showBubbleSize val="0"/>
        </c:dLbls>
        <c:marker val="1"/>
        <c:smooth val="0"/>
        <c:axId val="186206760"/>
        <c:axId val="186207152"/>
      </c:lineChart>
      <c:dateAx>
        <c:axId val="186206760"/>
        <c:scaling>
          <c:orientation val="minMax"/>
        </c:scaling>
        <c:delete val="1"/>
        <c:axPos val="b"/>
        <c:numFmt formatCode="ge" sourceLinked="1"/>
        <c:majorTickMark val="none"/>
        <c:minorTickMark val="none"/>
        <c:tickLblPos val="none"/>
        <c:crossAx val="186207152"/>
        <c:crosses val="autoZero"/>
        <c:auto val="1"/>
        <c:lblOffset val="100"/>
        <c:baseTimeUnit val="years"/>
      </c:dateAx>
      <c:valAx>
        <c:axId val="18620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206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69.13</c:v>
                </c:pt>
                <c:pt idx="1">
                  <c:v>68.45</c:v>
                </c:pt>
                <c:pt idx="2">
                  <c:v>70.72</c:v>
                </c:pt>
                <c:pt idx="3">
                  <c:v>69.86</c:v>
                </c:pt>
                <c:pt idx="4">
                  <c:v>68.569999999999993</c:v>
                </c:pt>
              </c:numCache>
            </c:numRef>
          </c:val>
        </c:ser>
        <c:dLbls>
          <c:showLegendKey val="0"/>
          <c:showVal val="0"/>
          <c:showCatName val="0"/>
          <c:showSerName val="0"/>
          <c:showPercent val="0"/>
          <c:showBubbleSize val="0"/>
        </c:dLbls>
        <c:gapWidth val="150"/>
        <c:axId val="185966056"/>
        <c:axId val="185968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5966056"/>
        <c:axId val="185968488"/>
      </c:lineChart>
      <c:dateAx>
        <c:axId val="185966056"/>
        <c:scaling>
          <c:orientation val="minMax"/>
        </c:scaling>
        <c:delete val="1"/>
        <c:axPos val="b"/>
        <c:numFmt formatCode="ge" sourceLinked="1"/>
        <c:majorTickMark val="none"/>
        <c:minorTickMark val="none"/>
        <c:tickLblPos val="none"/>
        <c:crossAx val="185968488"/>
        <c:crosses val="autoZero"/>
        <c:auto val="1"/>
        <c:lblOffset val="100"/>
        <c:baseTimeUnit val="years"/>
      </c:dateAx>
      <c:valAx>
        <c:axId val="185968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966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5987000"/>
        <c:axId val="186011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5987000"/>
        <c:axId val="186011176"/>
      </c:lineChart>
      <c:dateAx>
        <c:axId val="185987000"/>
        <c:scaling>
          <c:orientation val="minMax"/>
        </c:scaling>
        <c:delete val="1"/>
        <c:axPos val="b"/>
        <c:numFmt formatCode="ge" sourceLinked="1"/>
        <c:majorTickMark val="none"/>
        <c:minorTickMark val="none"/>
        <c:tickLblPos val="none"/>
        <c:crossAx val="186011176"/>
        <c:crosses val="autoZero"/>
        <c:auto val="1"/>
        <c:lblOffset val="100"/>
        <c:baseTimeUnit val="years"/>
      </c:dateAx>
      <c:valAx>
        <c:axId val="186011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987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6065904"/>
        <c:axId val="186068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6065904"/>
        <c:axId val="186068360"/>
      </c:lineChart>
      <c:dateAx>
        <c:axId val="186065904"/>
        <c:scaling>
          <c:orientation val="minMax"/>
        </c:scaling>
        <c:delete val="1"/>
        <c:axPos val="b"/>
        <c:numFmt formatCode="ge" sourceLinked="1"/>
        <c:majorTickMark val="none"/>
        <c:minorTickMark val="none"/>
        <c:tickLblPos val="none"/>
        <c:crossAx val="186068360"/>
        <c:crosses val="autoZero"/>
        <c:auto val="1"/>
        <c:lblOffset val="100"/>
        <c:baseTimeUnit val="years"/>
      </c:dateAx>
      <c:valAx>
        <c:axId val="186068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06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6069536"/>
        <c:axId val="186069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6069536"/>
        <c:axId val="186069928"/>
      </c:lineChart>
      <c:dateAx>
        <c:axId val="186069536"/>
        <c:scaling>
          <c:orientation val="minMax"/>
        </c:scaling>
        <c:delete val="1"/>
        <c:axPos val="b"/>
        <c:numFmt formatCode="ge" sourceLinked="1"/>
        <c:majorTickMark val="none"/>
        <c:minorTickMark val="none"/>
        <c:tickLblPos val="none"/>
        <c:crossAx val="186069928"/>
        <c:crosses val="autoZero"/>
        <c:auto val="1"/>
        <c:lblOffset val="100"/>
        <c:baseTimeUnit val="years"/>
      </c:dateAx>
      <c:valAx>
        <c:axId val="186069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06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6071104"/>
        <c:axId val="186071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6071104"/>
        <c:axId val="186071496"/>
      </c:lineChart>
      <c:dateAx>
        <c:axId val="186071104"/>
        <c:scaling>
          <c:orientation val="minMax"/>
        </c:scaling>
        <c:delete val="1"/>
        <c:axPos val="b"/>
        <c:numFmt formatCode="ge" sourceLinked="1"/>
        <c:majorTickMark val="none"/>
        <c:minorTickMark val="none"/>
        <c:tickLblPos val="none"/>
        <c:crossAx val="186071496"/>
        <c:crosses val="autoZero"/>
        <c:auto val="1"/>
        <c:lblOffset val="100"/>
        <c:baseTimeUnit val="years"/>
      </c:dateAx>
      <c:valAx>
        <c:axId val="186071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07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1175.99</c:v>
                </c:pt>
                <c:pt idx="1">
                  <c:v>1157.52</c:v>
                </c:pt>
                <c:pt idx="2">
                  <c:v>1117.0899999999999</c:v>
                </c:pt>
                <c:pt idx="3">
                  <c:v>1061.77</c:v>
                </c:pt>
                <c:pt idx="4">
                  <c:v>978.71</c:v>
                </c:pt>
              </c:numCache>
            </c:numRef>
          </c:val>
        </c:ser>
        <c:dLbls>
          <c:showLegendKey val="0"/>
          <c:showVal val="0"/>
          <c:showCatName val="0"/>
          <c:showSerName val="0"/>
          <c:showPercent val="0"/>
          <c:showBubbleSize val="0"/>
        </c:dLbls>
        <c:gapWidth val="150"/>
        <c:axId val="186474776"/>
        <c:axId val="18647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1266.5</c:v>
                </c:pt>
                <c:pt idx="1">
                  <c:v>1258.6099999999999</c:v>
                </c:pt>
                <c:pt idx="2">
                  <c:v>1273.52</c:v>
                </c:pt>
                <c:pt idx="3">
                  <c:v>1209.95</c:v>
                </c:pt>
                <c:pt idx="4">
                  <c:v>1136.5</c:v>
                </c:pt>
              </c:numCache>
            </c:numRef>
          </c:val>
          <c:smooth val="0"/>
        </c:ser>
        <c:dLbls>
          <c:showLegendKey val="0"/>
          <c:showVal val="0"/>
          <c:showCatName val="0"/>
          <c:showSerName val="0"/>
          <c:showPercent val="0"/>
          <c:showBubbleSize val="0"/>
        </c:dLbls>
        <c:marker val="1"/>
        <c:smooth val="0"/>
        <c:axId val="186474776"/>
        <c:axId val="186475168"/>
      </c:lineChart>
      <c:dateAx>
        <c:axId val="186474776"/>
        <c:scaling>
          <c:orientation val="minMax"/>
        </c:scaling>
        <c:delete val="1"/>
        <c:axPos val="b"/>
        <c:numFmt formatCode="ge" sourceLinked="1"/>
        <c:majorTickMark val="none"/>
        <c:minorTickMark val="none"/>
        <c:tickLblPos val="none"/>
        <c:crossAx val="186475168"/>
        <c:crosses val="autoZero"/>
        <c:auto val="1"/>
        <c:lblOffset val="100"/>
        <c:baseTimeUnit val="years"/>
      </c:dateAx>
      <c:valAx>
        <c:axId val="18647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474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70.44</c:v>
                </c:pt>
                <c:pt idx="1">
                  <c:v>73.040000000000006</c:v>
                </c:pt>
                <c:pt idx="2">
                  <c:v>77.14</c:v>
                </c:pt>
                <c:pt idx="3">
                  <c:v>75.180000000000007</c:v>
                </c:pt>
                <c:pt idx="4">
                  <c:v>76.5</c:v>
                </c:pt>
              </c:numCache>
            </c:numRef>
          </c:val>
        </c:ser>
        <c:dLbls>
          <c:showLegendKey val="0"/>
          <c:showVal val="0"/>
          <c:showCatName val="0"/>
          <c:showSerName val="0"/>
          <c:showPercent val="0"/>
          <c:showBubbleSize val="0"/>
        </c:dLbls>
        <c:gapWidth val="150"/>
        <c:axId val="186476344"/>
        <c:axId val="18647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65.92</c:v>
                </c:pt>
                <c:pt idx="1">
                  <c:v>66.02</c:v>
                </c:pt>
                <c:pt idx="2">
                  <c:v>67.849999999999994</c:v>
                </c:pt>
                <c:pt idx="3">
                  <c:v>69.48</c:v>
                </c:pt>
                <c:pt idx="4">
                  <c:v>71.650000000000006</c:v>
                </c:pt>
              </c:numCache>
            </c:numRef>
          </c:val>
          <c:smooth val="0"/>
        </c:ser>
        <c:dLbls>
          <c:showLegendKey val="0"/>
          <c:showVal val="0"/>
          <c:showCatName val="0"/>
          <c:showSerName val="0"/>
          <c:showPercent val="0"/>
          <c:showBubbleSize val="0"/>
        </c:dLbls>
        <c:marker val="1"/>
        <c:smooth val="0"/>
        <c:axId val="186476344"/>
        <c:axId val="186476736"/>
      </c:lineChart>
      <c:dateAx>
        <c:axId val="186476344"/>
        <c:scaling>
          <c:orientation val="minMax"/>
        </c:scaling>
        <c:delete val="1"/>
        <c:axPos val="b"/>
        <c:numFmt formatCode="ge" sourceLinked="1"/>
        <c:majorTickMark val="none"/>
        <c:minorTickMark val="none"/>
        <c:tickLblPos val="none"/>
        <c:crossAx val="186476736"/>
        <c:crosses val="autoZero"/>
        <c:auto val="1"/>
        <c:lblOffset val="100"/>
        <c:baseTimeUnit val="years"/>
      </c:dateAx>
      <c:valAx>
        <c:axId val="18647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476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206.27</c:v>
                </c:pt>
                <c:pt idx="1">
                  <c:v>198</c:v>
                </c:pt>
                <c:pt idx="2">
                  <c:v>188.97</c:v>
                </c:pt>
                <c:pt idx="3">
                  <c:v>195.64</c:v>
                </c:pt>
                <c:pt idx="4">
                  <c:v>196.04</c:v>
                </c:pt>
              </c:numCache>
            </c:numRef>
          </c:val>
        </c:ser>
        <c:dLbls>
          <c:showLegendKey val="0"/>
          <c:showVal val="0"/>
          <c:showCatName val="0"/>
          <c:showSerName val="0"/>
          <c:showPercent val="0"/>
          <c:showBubbleSize val="0"/>
        </c:dLbls>
        <c:gapWidth val="150"/>
        <c:axId val="186477912"/>
        <c:axId val="18620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193.71</c:v>
                </c:pt>
                <c:pt idx="1">
                  <c:v>196.8</c:v>
                </c:pt>
                <c:pt idx="2">
                  <c:v>224.94</c:v>
                </c:pt>
                <c:pt idx="3">
                  <c:v>220.67</c:v>
                </c:pt>
                <c:pt idx="4">
                  <c:v>217.82</c:v>
                </c:pt>
              </c:numCache>
            </c:numRef>
          </c:val>
          <c:smooth val="0"/>
        </c:ser>
        <c:dLbls>
          <c:showLegendKey val="0"/>
          <c:showVal val="0"/>
          <c:showCatName val="0"/>
          <c:showSerName val="0"/>
          <c:showPercent val="0"/>
          <c:showBubbleSize val="0"/>
        </c:dLbls>
        <c:marker val="1"/>
        <c:smooth val="0"/>
        <c:axId val="186477912"/>
        <c:axId val="186204016"/>
      </c:lineChart>
      <c:dateAx>
        <c:axId val="186477912"/>
        <c:scaling>
          <c:orientation val="minMax"/>
        </c:scaling>
        <c:delete val="1"/>
        <c:axPos val="b"/>
        <c:numFmt formatCode="ge" sourceLinked="1"/>
        <c:majorTickMark val="none"/>
        <c:minorTickMark val="none"/>
        <c:tickLblPos val="none"/>
        <c:crossAx val="186204016"/>
        <c:crosses val="autoZero"/>
        <c:auto val="1"/>
        <c:lblOffset val="100"/>
        <c:baseTimeUnit val="years"/>
      </c:dateAx>
      <c:valAx>
        <c:axId val="18620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477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view="pageLayout" topLeftCell="AC10" zoomScaleNormal="60" workbookViewId="0">
      <selection activeCell="BG6" sqref="BG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広島県　熊野町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Cc2</v>
      </c>
      <c r="X8" s="70"/>
      <c r="Y8" s="70"/>
      <c r="Z8" s="70"/>
      <c r="AA8" s="70"/>
      <c r="AB8" s="70"/>
      <c r="AC8" s="70"/>
      <c r="AD8" s="3"/>
      <c r="AE8" s="3"/>
      <c r="AF8" s="3"/>
      <c r="AG8" s="3"/>
      <c r="AH8" s="3"/>
      <c r="AI8" s="3"/>
      <c r="AJ8" s="3"/>
      <c r="AK8" s="3"/>
      <c r="AL8" s="64">
        <f>データ!R6</f>
        <v>24824</v>
      </c>
      <c r="AM8" s="64"/>
      <c r="AN8" s="64"/>
      <c r="AO8" s="64"/>
      <c r="AP8" s="64"/>
      <c r="AQ8" s="64"/>
      <c r="AR8" s="64"/>
      <c r="AS8" s="64"/>
      <c r="AT8" s="63">
        <f>データ!S6</f>
        <v>33.76</v>
      </c>
      <c r="AU8" s="63"/>
      <c r="AV8" s="63"/>
      <c r="AW8" s="63"/>
      <c r="AX8" s="63"/>
      <c r="AY8" s="63"/>
      <c r="AZ8" s="63"/>
      <c r="BA8" s="63"/>
      <c r="BB8" s="63">
        <f>データ!T6</f>
        <v>735.31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89.96</v>
      </c>
      <c r="Q10" s="63"/>
      <c r="R10" s="63"/>
      <c r="S10" s="63"/>
      <c r="T10" s="63"/>
      <c r="U10" s="63"/>
      <c r="V10" s="63"/>
      <c r="W10" s="63">
        <f>データ!P6</f>
        <v>89</v>
      </c>
      <c r="X10" s="63"/>
      <c r="Y10" s="63"/>
      <c r="Z10" s="63"/>
      <c r="AA10" s="63"/>
      <c r="AB10" s="63"/>
      <c r="AC10" s="63"/>
      <c r="AD10" s="64">
        <f>データ!Q6</f>
        <v>2700</v>
      </c>
      <c r="AE10" s="64"/>
      <c r="AF10" s="64"/>
      <c r="AG10" s="64"/>
      <c r="AH10" s="64"/>
      <c r="AI10" s="64"/>
      <c r="AJ10" s="64"/>
      <c r="AK10" s="2"/>
      <c r="AL10" s="64">
        <f>データ!U6</f>
        <v>22266</v>
      </c>
      <c r="AM10" s="64"/>
      <c r="AN10" s="64"/>
      <c r="AO10" s="64"/>
      <c r="AP10" s="64"/>
      <c r="AQ10" s="64"/>
      <c r="AR10" s="64"/>
      <c r="AS10" s="64"/>
      <c r="AT10" s="63">
        <f>データ!V6</f>
        <v>4.5599999999999996</v>
      </c>
      <c r="AU10" s="63"/>
      <c r="AV10" s="63"/>
      <c r="AW10" s="63"/>
      <c r="AX10" s="63"/>
      <c r="AY10" s="63"/>
      <c r="AZ10" s="63"/>
      <c r="BA10" s="63"/>
      <c r="BB10" s="63">
        <f>データ!W6</f>
        <v>4882.8900000000003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343072</v>
      </c>
      <c r="D6" s="31">
        <f t="shared" si="3"/>
        <v>47</v>
      </c>
      <c r="E6" s="31">
        <f t="shared" si="3"/>
        <v>17</v>
      </c>
      <c r="F6" s="31">
        <f t="shared" si="3"/>
        <v>1</v>
      </c>
      <c r="G6" s="31">
        <f t="shared" si="3"/>
        <v>0</v>
      </c>
      <c r="H6" s="31" t="str">
        <f t="shared" si="3"/>
        <v>広島県　熊野町</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89.96</v>
      </c>
      <c r="P6" s="32">
        <f t="shared" si="3"/>
        <v>89</v>
      </c>
      <c r="Q6" s="32">
        <f t="shared" si="3"/>
        <v>2700</v>
      </c>
      <c r="R6" s="32">
        <f t="shared" si="3"/>
        <v>24824</v>
      </c>
      <c r="S6" s="32">
        <f t="shared" si="3"/>
        <v>33.76</v>
      </c>
      <c r="T6" s="32">
        <f t="shared" si="3"/>
        <v>735.31</v>
      </c>
      <c r="U6" s="32">
        <f t="shared" si="3"/>
        <v>22266</v>
      </c>
      <c r="V6" s="32">
        <f t="shared" si="3"/>
        <v>4.5599999999999996</v>
      </c>
      <c r="W6" s="32">
        <f t="shared" si="3"/>
        <v>4882.8900000000003</v>
      </c>
      <c r="X6" s="33">
        <f>IF(X7="",NA(),X7)</f>
        <v>69.13</v>
      </c>
      <c r="Y6" s="33">
        <f t="shared" ref="Y6:AG6" si="4">IF(Y7="",NA(),Y7)</f>
        <v>68.45</v>
      </c>
      <c r="Z6" s="33">
        <f t="shared" si="4"/>
        <v>70.72</v>
      </c>
      <c r="AA6" s="33">
        <f t="shared" si="4"/>
        <v>69.86</v>
      </c>
      <c r="AB6" s="33">
        <f t="shared" si="4"/>
        <v>68.569999999999993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1175.99</v>
      </c>
      <c r="BF6" s="33">
        <f t="shared" ref="BF6:BN6" si="7">IF(BF7="",NA(),BF7)</f>
        <v>1157.52</v>
      </c>
      <c r="BG6" s="33">
        <f t="shared" si="7"/>
        <v>1117.0899999999999</v>
      </c>
      <c r="BH6" s="33">
        <f t="shared" si="7"/>
        <v>1061.77</v>
      </c>
      <c r="BI6" s="33">
        <f t="shared" si="7"/>
        <v>978.71</v>
      </c>
      <c r="BJ6" s="33">
        <f t="shared" si="7"/>
        <v>1266.5</v>
      </c>
      <c r="BK6" s="33">
        <f t="shared" si="7"/>
        <v>1258.6099999999999</v>
      </c>
      <c r="BL6" s="33">
        <f t="shared" si="7"/>
        <v>1273.52</v>
      </c>
      <c r="BM6" s="33">
        <f t="shared" si="7"/>
        <v>1209.95</v>
      </c>
      <c r="BN6" s="33">
        <f t="shared" si="7"/>
        <v>1136.5</v>
      </c>
      <c r="BO6" s="32" t="str">
        <f>IF(BO7="","",IF(BO7="-","【-】","【"&amp;SUBSTITUTE(TEXT(BO7,"#,##0.00"),"-","△")&amp;"】"))</f>
        <v>【776.35】</v>
      </c>
      <c r="BP6" s="33">
        <f>IF(BP7="",NA(),BP7)</f>
        <v>70.44</v>
      </c>
      <c r="BQ6" s="33">
        <f t="shared" ref="BQ6:BY6" si="8">IF(BQ7="",NA(),BQ7)</f>
        <v>73.040000000000006</v>
      </c>
      <c r="BR6" s="33">
        <f t="shared" si="8"/>
        <v>77.14</v>
      </c>
      <c r="BS6" s="33">
        <f t="shared" si="8"/>
        <v>75.180000000000007</v>
      </c>
      <c r="BT6" s="33">
        <f t="shared" si="8"/>
        <v>76.5</v>
      </c>
      <c r="BU6" s="33">
        <f t="shared" si="8"/>
        <v>65.92</v>
      </c>
      <c r="BV6" s="33">
        <f t="shared" si="8"/>
        <v>66.02</v>
      </c>
      <c r="BW6" s="33">
        <f t="shared" si="8"/>
        <v>67.849999999999994</v>
      </c>
      <c r="BX6" s="33">
        <f t="shared" si="8"/>
        <v>69.48</v>
      </c>
      <c r="BY6" s="33">
        <f t="shared" si="8"/>
        <v>71.650000000000006</v>
      </c>
      <c r="BZ6" s="32" t="str">
        <f>IF(BZ7="","",IF(BZ7="-","【-】","【"&amp;SUBSTITUTE(TEXT(BZ7,"#,##0.00"),"-","△")&amp;"】"))</f>
        <v>【96.57】</v>
      </c>
      <c r="CA6" s="33">
        <f>IF(CA7="",NA(),CA7)</f>
        <v>206.27</v>
      </c>
      <c r="CB6" s="33">
        <f t="shared" ref="CB6:CJ6" si="9">IF(CB7="",NA(),CB7)</f>
        <v>198</v>
      </c>
      <c r="CC6" s="33">
        <f t="shared" si="9"/>
        <v>188.97</v>
      </c>
      <c r="CD6" s="33">
        <f t="shared" si="9"/>
        <v>195.64</v>
      </c>
      <c r="CE6" s="33">
        <f t="shared" si="9"/>
        <v>196.04</v>
      </c>
      <c r="CF6" s="33">
        <f t="shared" si="9"/>
        <v>193.71</v>
      </c>
      <c r="CG6" s="33">
        <f t="shared" si="9"/>
        <v>196.8</v>
      </c>
      <c r="CH6" s="33">
        <f t="shared" si="9"/>
        <v>224.94</v>
      </c>
      <c r="CI6" s="33">
        <f t="shared" si="9"/>
        <v>220.67</v>
      </c>
      <c r="CJ6" s="33">
        <f t="shared" si="9"/>
        <v>217.82</v>
      </c>
      <c r="CK6" s="32" t="str">
        <f>IF(CK7="","",IF(CK7="-","【-】","【"&amp;SUBSTITUTE(TEXT(CK7,"#,##0.00"),"-","△")&amp;"】"))</f>
        <v>【142.28】</v>
      </c>
      <c r="CL6" s="33">
        <f>IF(CL7="",NA(),CL7)</f>
        <v>56.66</v>
      </c>
      <c r="CM6" s="33">
        <f t="shared" ref="CM6:CU6" si="10">IF(CM7="",NA(),CM7)</f>
        <v>59.35</v>
      </c>
      <c r="CN6" s="33">
        <f t="shared" si="10"/>
        <v>57.21</v>
      </c>
      <c r="CO6" s="33">
        <f t="shared" si="10"/>
        <v>59.1</v>
      </c>
      <c r="CP6" s="33">
        <f t="shared" si="10"/>
        <v>59.12</v>
      </c>
      <c r="CQ6" s="33">
        <f t="shared" si="10"/>
        <v>57.71</v>
      </c>
      <c r="CR6" s="33">
        <f t="shared" si="10"/>
        <v>54.91</v>
      </c>
      <c r="CS6" s="33">
        <f t="shared" si="10"/>
        <v>55.41</v>
      </c>
      <c r="CT6" s="33">
        <f t="shared" si="10"/>
        <v>55.81</v>
      </c>
      <c r="CU6" s="33">
        <f t="shared" si="10"/>
        <v>54.44</v>
      </c>
      <c r="CV6" s="32" t="str">
        <f>IF(CV7="","",IF(CV7="-","【-】","【"&amp;SUBSTITUTE(TEXT(CV7,"#,##0.00"),"-","△")&amp;"】"))</f>
        <v>【60.35】</v>
      </c>
      <c r="CW6" s="33">
        <f>IF(CW7="",NA(),CW7)</f>
        <v>95.41</v>
      </c>
      <c r="CX6" s="33">
        <f t="shared" ref="CX6:DF6" si="11">IF(CX7="",NA(),CX7)</f>
        <v>95.41</v>
      </c>
      <c r="CY6" s="33">
        <f t="shared" si="11"/>
        <v>95.97</v>
      </c>
      <c r="CZ6" s="33">
        <f t="shared" si="11"/>
        <v>95.97</v>
      </c>
      <c r="DA6" s="33">
        <f t="shared" si="11"/>
        <v>95.97</v>
      </c>
      <c r="DB6" s="33">
        <f t="shared" si="11"/>
        <v>89.1</v>
      </c>
      <c r="DC6" s="33">
        <f t="shared" si="11"/>
        <v>89.2</v>
      </c>
      <c r="DD6" s="33">
        <f t="shared" si="11"/>
        <v>84.12</v>
      </c>
      <c r="DE6" s="33">
        <f t="shared" si="11"/>
        <v>84.41</v>
      </c>
      <c r="DF6" s="33">
        <f t="shared" si="11"/>
        <v>84.2</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0.2</v>
      </c>
      <c r="EJ6" s="33">
        <f t="shared" si="14"/>
        <v>0.13</v>
      </c>
      <c r="EK6" s="33">
        <f t="shared" si="14"/>
        <v>0.1</v>
      </c>
      <c r="EL6" s="33">
        <f t="shared" si="14"/>
        <v>7.0000000000000007E-2</v>
      </c>
      <c r="EM6" s="33">
        <f t="shared" si="14"/>
        <v>0.04</v>
      </c>
      <c r="EN6" s="32" t="str">
        <f>IF(EN7="","",IF(EN7="-","【-】","【"&amp;SUBSTITUTE(TEXT(EN7,"#,##0.00"),"-","△")&amp;"】"))</f>
        <v>【0.17】</v>
      </c>
    </row>
    <row r="7" spans="1:144" s="34" customFormat="1">
      <c r="A7" s="26"/>
      <c r="B7" s="35">
        <v>2014</v>
      </c>
      <c r="C7" s="35">
        <v>343072</v>
      </c>
      <c r="D7" s="35">
        <v>47</v>
      </c>
      <c r="E7" s="35">
        <v>17</v>
      </c>
      <c r="F7" s="35">
        <v>1</v>
      </c>
      <c r="G7" s="35">
        <v>0</v>
      </c>
      <c r="H7" s="35" t="s">
        <v>96</v>
      </c>
      <c r="I7" s="35" t="s">
        <v>97</v>
      </c>
      <c r="J7" s="35" t="s">
        <v>98</v>
      </c>
      <c r="K7" s="35" t="s">
        <v>99</v>
      </c>
      <c r="L7" s="35" t="s">
        <v>100</v>
      </c>
      <c r="M7" s="36" t="s">
        <v>101</v>
      </c>
      <c r="N7" s="36" t="s">
        <v>102</v>
      </c>
      <c r="O7" s="36">
        <v>89.96</v>
      </c>
      <c r="P7" s="36">
        <v>89</v>
      </c>
      <c r="Q7" s="36">
        <v>2700</v>
      </c>
      <c r="R7" s="36">
        <v>24824</v>
      </c>
      <c r="S7" s="36">
        <v>33.76</v>
      </c>
      <c r="T7" s="36">
        <v>735.31</v>
      </c>
      <c r="U7" s="36">
        <v>22266</v>
      </c>
      <c r="V7" s="36">
        <v>4.5599999999999996</v>
      </c>
      <c r="W7" s="36">
        <v>4882.8900000000003</v>
      </c>
      <c r="X7" s="36">
        <v>69.13</v>
      </c>
      <c r="Y7" s="36">
        <v>68.45</v>
      </c>
      <c r="Z7" s="36">
        <v>70.72</v>
      </c>
      <c r="AA7" s="36">
        <v>69.86</v>
      </c>
      <c r="AB7" s="36">
        <v>68.569999999999993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1175.99</v>
      </c>
      <c r="BF7" s="36">
        <v>1157.52</v>
      </c>
      <c r="BG7" s="36">
        <v>1117.0899999999999</v>
      </c>
      <c r="BH7" s="36">
        <v>1061.77</v>
      </c>
      <c r="BI7" s="36">
        <v>978.71</v>
      </c>
      <c r="BJ7" s="36">
        <v>1266.5</v>
      </c>
      <c r="BK7" s="36">
        <v>1258.6099999999999</v>
      </c>
      <c r="BL7" s="36">
        <v>1273.52</v>
      </c>
      <c r="BM7" s="36">
        <v>1209.95</v>
      </c>
      <c r="BN7" s="36">
        <v>1136.5</v>
      </c>
      <c r="BO7" s="36">
        <v>776.35</v>
      </c>
      <c r="BP7" s="36">
        <v>70.44</v>
      </c>
      <c r="BQ7" s="36">
        <v>73.040000000000006</v>
      </c>
      <c r="BR7" s="36">
        <v>77.14</v>
      </c>
      <c r="BS7" s="36">
        <v>75.180000000000007</v>
      </c>
      <c r="BT7" s="36">
        <v>76.5</v>
      </c>
      <c r="BU7" s="36">
        <v>65.92</v>
      </c>
      <c r="BV7" s="36">
        <v>66.02</v>
      </c>
      <c r="BW7" s="36">
        <v>67.849999999999994</v>
      </c>
      <c r="BX7" s="36">
        <v>69.48</v>
      </c>
      <c r="BY7" s="36">
        <v>71.650000000000006</v>
      </c>
      <c r="BZ7" s="36">
        <v>96.57</v>
      </c>
      <c r="CA7" s="36">
        <v>206.27</v>
      </c>
      <c r="CB7" s="36">
        <v>198</v>
      </c>
      <c r="CC7" s="36">
        <v>188.97</v>
      </c>
      <c r="CD7" s="36">
        <v>195.64</v>
      </c>
      <c r="CE7" s="36">
        <v>196.04</v>
      </c>
      <c r="CF7" s="36">
        <v>193.71</v>
      </c>
      <c r="CG7" s="36">
        <v>196.8</v>
      </c>
      <c r="CH7" s="36">
        <v>224.94</v>
      </c>
      <c r="CI7" s="36">
        <v>220.67</v>
      </c>
      <c r="CJ7" s="36">
        <v>217.82</v>
      </c>
      <c r="CK7" s="36">
        <v>142.28</v>
      </c>
      <c r="CL7" s="36">
        <v>56.66</v>
      </c>
      <c r="CM7" s="36">
        <v>59.35</v>
      </c>
      <c r="CN7" s="36">
        <v>57.21</v>
      </c>
      <c r="CO7" s="36">
        <v>59.1</v>
      </c>
      <c r="CP7" s="36">
        <v>59.12</v>
      </c>
      <c r="CQ7" s="36">
        <v>57.71</v>
      </c>
      <c r="CR7" s="36">
        <v>54.91</v>
      </c>
      <c r="CS7" s="36">
        <v>55.41</v>
      </c>
      <c r="CT7" s="36">
        <v>55.81</v>
      </c>
      <c r="CU7" s="36">
        <v>54.44</v>
      </c>
      <c r="CV7" s="36">
        <v>60.35</v>
      </c>
      <c r="CW7" s="36">
        <v>95.41</v>
      </c>
      <c r="CX7" s="36">
        <v>95.41</v>
      </c>
      <c r="CY7" s="36">
        <v>95.97</v>
      </c>
      <c r="CZ7" s="36">
        <v>95.97</v>
      </c>
      <c r="DA7" s="36">
        <v>95.97</v>
      </c>
      <c r="DB7" s="36">
        <v>89.1</v>
      </c>
      <c r="DC7" s="36">
        <v>89.2</v>
      </c>
      <c r="DD7" s="36">
        <v>84.12</v>
      </c>
      <c r="DE7" s="36">
        <v>84.41</v>
      </c>
      <c r="DF7" s="36">
        <v>84.2</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0.2</v>
      </c>
      <c r="EJ7" s="36">
        <v>0.13</v>
      </c>
      <c r="EK7" s="36">
        <v>0.1</v>
      </c>
      <c r="EL7" s="36">
        <v>7.0000000000000007E-2</v>
      </c>
      <c r="EM7" s="36">
        <v>0.04</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cp:lastPrinted>2016-02-18T01:48:22Z</cp:lastPrinted>
  <dcterms:created xsi:type="dcterms:W3CDTF">2016-02-03T08:56:20Z</dcterms:created>
  <dcterms:modified xsi:type="dcterms:W3CDTF">2016-02-18T02:36:02Z</dcterms:modified>
</cp:coreProperties>
</file>