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v-file10\13_財務課\01_財政運営グループ\09_その他\12　調査\○地方公営企業関連\○経営比較分析表関係\R01決算\R030114 公営企業に係る経営比較分析表（令和元年度決算）の分析等について\03 町→県\"/>
    </mc:Choice>
  </mc:AlternateContent>
  <xr:revisionPtr revIDLastSave="0" documentId="13_ncr:1_{89EB239C-37A7-47F7-AF47-1B685D51C5E2}" xr6:coauthVersionLast="36" xr6:coauthVersionMax="36" xr10:uidLastSave="{00000000-0000-0000-0000-000000000000}"/>
  <workbookProtection workbookAlgorithmName="SHA-512" workbookHashValue="fPiZryU2QjU+kp4Ztufgi5EVjXb6WS88BcJ3VnGE1lCYslxpd30f+tvZlkkHyYgGxsYiRhqvn8+UeRjjnRcxTA==" workbookSaltValue="aoPgAvOT+plr8DDLDjcck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P10" i="4"/>
  <c r="I10" i="4"/>
  <c r="BB8" i="4"/>
  <c r="AT8"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<sst xmlns="http://schemas.openxmlformats.org/spreadsheetml/2006/main" count="241" uniqueCount="121">
  <si>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</si>
  <si>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</si>
  <si>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</si>
  <si>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</si>
  <si>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</si>
  <si>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</si>
  <si>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</si>
  <si>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</si>
  <si>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</si>
  <si>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</si>
  <si>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</si>
  <si>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</si>
  <si>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</si>
  <si>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</si>
  <si>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</si>
  <si>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</si>
  <si>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</si>
  <si>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</si>
  <si>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</si>
  <si>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</si>
  <si>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</si>
  <si>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</si>
  <si>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</si>
  <si>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</si>
  <si>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</si>
  <si>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</si>
  <si>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</si>
  <si>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</si>
  <si>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</si>
  <si>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</si>
  <si>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</si>
  <si>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</si>
  <si>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</si>
  <si>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</si>
  <si>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</si>
  <si>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</si>
  <si>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</si>
  <si>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</si>
  <si>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</si>
  <si>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</si>
  <si>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</si>
  <si>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</si>
  <si>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</si>
  <si>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</si>
  <si>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</si>
  <si>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</si>
  <si>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</si>
  <si>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</si>
  <si>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</si>
  <si>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</si>
  <si>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</si>
  <si>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</si>
  <si>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</si>
  <si>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</si>
  <si>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</si>
  <si>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</si>
  <si>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</si>
  <si>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</si>
  <si>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</si>
  <si>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</si>
  <si>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</si>
  <si>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</si>
  <si>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</si>
  <si>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</si>
  <si>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</si>
  <si>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</si>
  <si>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</si>
  <si>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</si>
  <si>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</si>
  <si>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</si>
  <si>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</si>
  <si>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</si>
  <si>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</si>
  <si>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</si>
  <si>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</si>
  <si>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</si>
  <si>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</si>
  <si>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</si>
  <si>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</si>
  <si>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</si>
  <si>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</si>
  <si>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</si>
  <si>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</si>
  <si>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</si>
  <si>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</si>
  <si>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</si>
  <si>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</si>
  <si>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</si>
  <si>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</si>
  <si>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</si>
  <si>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</si>
  <si>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</si>
  <si>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</si>
  <si>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</si>
  <si>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</si>
  <si>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</si>
  <si>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</si>
  <si>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</si>
  <si>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</si>
  <si>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</si>
  <si>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</si>
  <si>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</si>
  <si>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</si>
  <si>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</si>
  <si>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</si>
  <si>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</si>
  <si>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</si>
  <si>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</si>
  <si>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</si>
  <si>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</si>
  <si>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</si>
  <si>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</si>
  <si>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</si>
  <si>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</si>
  <si>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</si>
  <si>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</si>
  <si>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</si>
  <si>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</si>
  <si>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昭和40年代に造成された熊野団地内の管渠が法定耐用年数を迎え、また他の整備済地区についても順次法定耐用年数を迎えている。「平成28年度熊野町公共下水道ストックマネジメント基本計画策定業務」において改築優先順位の高い熊野団地内の管渠約11㎞に対し管内調査を実施し、平成29年度に修繕・改築策計画を定め、令和元年度から改築更新工事に着手した。また、他の整備地区においてもストックマネジメント計画に基づき点検及び調査を実施し更新計画を定めていく。</t>
    <rPh sb="1" eb="3">
      <t>ショウワ</t>
    </rPh>
    <rPh sb="5" eb="7">
      <t>ネンダイ</t>
    </rPh>
    <rPh sb="8" eb="10">
      <t>ゾウセイ</t>
    </rPh>
    <rPh sb="13" eb="15">
      <t>クマノ</t>
    </rPh>
    <rPh sb="15" eb="17">
      <t>ダンチ</t>
    </rPh>
    <rPh sb="17" eb="18">
      <t>ナイ</t>
    </rPh>
    <rPh sb="19" eb="20">
      <t>カン</t>
    </rPh>
    <rPh sb="20" eb="21">
      <t>キョ</t>
    </rPh>
    <rPh sb="22" eb="24">
      <t>ホウテイ</t>
    </rPh>
    <rPh sb="24" eb="26">
      <t>タイヨウ</t>
    </rPh>
    <rPh sb="26" eb="28">
      <t>ネンスウ</t>
    </rPh>
    <rPh sb="29" eb="30">
      <t>ムカ</t>
    </rPh>
    <rPh sb="34" eb="35">
      <t>ホカ</t>
    </rPh>
    <rPh sb="36" eb="38">
      <t>セイビ</t>
    </rPh>
    <rPh sb="38" eb="39">
      <t>スミ</t>
    </rPh>
    <rPh sb="39" eb="41">
      <t>チク</t>
    </rPh>
    <rPh sb="46" eb="48">
      <t>ジュンジ</t>
    </rPh>
    <rPh sb="48" eb="50">
      <t>ホウテイ</t>
    </rPh>
    <rPh sb="50" eb="52">
      <t>タイヨウ</t>
    </rPh>
    <rPh sb="52" eb="54">
      <t>ネンスウ</t>
    </rPh>
    <rPh sb="55" eb="56">
      <t>ムカ</t>
    </rPh>
    <rPh sb="62" eb="64">
      <t>ヘイセイ</t>
    </rPh>
    <rPh sb="66" eb="68">
      <t>ネンド</t>
    </rPh>
    <rPh sb="68" eb="71">
      <t>クマノチョウ</t>
    </rPh>
    <rPh sb="71" eb="73">
      <t>コウキョウ</t>
    </rPh>
    <rPh sb="73" eb="76">
      <t>ゲスイドウ</t>
    </rPh>
    <rPh sb="86" eb="88">
      <t>キホン</t>
    </rPh>
    <rPh sb="88" eb="90">
      <t>ケイカク</t>
    </rPh>
    <rPh sb="90" eb="92">
      <t>サクテイ</t>
    </rPh>
    <rPh sb="92" eb="94">
      <t>ギョウム</t>
    </rPh>
    <rPh sb="99" eb="101">
      <t>カイチク</t>
    </rPh>
    <rPh sb="101" eb="103">
      <t>ユウセン</t>
    </rPh>
    <rPh sb="103" eb="105">
      <t>ジュンイ</t>
    </rPh>
    <rPh sb="106" eb="107">
      <t>タカ</t>
    </rPh>
    <rPh sb="108" eb="110">
      <t>クマノ</t>
    </rPh>
    <rPh sb="110" eb="112">
      <t>ダンチ</t>
    </rPh>
    <rPh sb="112" eb="113">
      <t>ナイ</t>
    </rPh>
    <rPh sb="114" eb="115">
      <t>カン</t>
    </rPh>
    <rPh sb="115" eb="116">
      <t>キョ</t>
    </rPh>
    <rPh sb="116" eb="117">
      <t>ヤク</t>
    </rPh>
    <rPh sb="121" eb="122">
      <t>タイ</t>
    </rPh>
    <rPh sb="123" eb="125">
      <t>カンナイ</t>
    </rPh>
    <rPh sb="125" eb="127">
      <t>チョウサ</t>
    </rPh>
    <rPh sb="128" eb="130">
      <t>ジッシ</t>
    </rPh>
    <rPh sb="132" eb="134">
      <t>ヘイセイ</t>
    </rPh>
    <rPh sb="136" eb="138">
      <t>ネンド</t>
    </rPh>
    <rPh sb="139" eb="141">
      <t>シュウゼン</t>
    </rPh>
    <rPh sb="142" eb="144">
      <t>カイチク</t>
    </rPh>
    <rPh sb="145" eb="147">
      <t>ケイカク</t>
    </rPh>
    <rPh sb="148" eb="149">
      <t>サダ</t>
    </rPh>
    <rPh sb="151" eb="153">
      <t>レイワ</t>
    </rPh>
    <rPh sb="153" eb="154">
      <t>ガン</t>
    </rPh>
    <rPh sb="154" eb="156">
      <t>ネンド</t>
    </rPh>
    <rPh sb="158" eb="160">
      <t>カイチク</t>
    </rPh>
    <rPh sb="160" eb="162">
      <t>コウシン</t>
    </rPh>
    <rPh sb="162" eb="164">
      <t>コウジ</t>
    </rPh>
    <rPh sb="165" eb="167">
      <t>チャクシュ</t>
    </rPh>
    <rPh sb="173" eb="174">
      <t>ホカ</t>
    </rPh>
    <rPh sb="175" eb="177">
      <t>セイビ</t>
    </rPh>
    <rPh sb="177" eb="179">
      <t>チク</t>
    </rPh>
    <rPh sb="194" eb="196">
      <t>ケイカク</t>
    </rPh>
    <rPh sb="197" eb="198">
      <t>モト</t>
    </rPh>
    <rPh sb="200" eb="202">
      <t>テンケン</t>
    </rPh>
    <rPh sb="202" eb="203">
      <t>オヨ</t>
    </rPh>
    <rPh sb="204" eb="206">
      <t>チョウサ</t>
    </rPh>
    <rPh sb="207" eb="209">
      <t>ジッシ</t>
    </rPh>
    <rPh sb="210" eb="212">
      <t>コウシン</t>
    </rPh>
    <rPh sb="212" eb="214">
      <t>ケイカク</t>
    </rPh>
    <rPh sb="215" eb="216">
      <t>テイ</t>
    </rPh>
    <phoneticPr fontId="4"/>
  </si>
  <si>
    <t>熊野町の下水道整備事業は、概ね終盤に差し掛かり、大規模な整備計画はないが、昭和40年代に整備した管渠が改築更新の時期を迎えており、計画的な調査及び更新を実施する必要がある。令和元年度から熊野団地の改築更新工事に着手した。各指標も前年度と比べて大きな変動はないが、依然として大規模な普及拡大が見込めないことや人口減少等による使用料の減収が予想されることから、収入の確保に加え更なる経費節減が求められる。そのためにも下水道使用料の適正化及び効率的な事業運営を図るため、令和4年度法適用開始に向け、令和元年度から地方公営企業化に向け取り組んでいる。</t>
    <rPh sb="0" eb="3">
      <t>クマノチョウ</t>
    </rPh>
    <rPh sb="4" eb="7">
      <t>ゲスイドウ</t>
    </rPh>
    <rPh sb="7" eb="9">
      <t>セイビ</t>
    </rPh>
    <rPh sb="9" eb="11">
      <t>ジギョウ</t>
    </rPh>
    <rPh sb="13" eb="14">
      <t>オオム</t>
    </rPh>
    <rPh sb="15" eb="17">
      <t>シュウバン</t>
    </rPh>
    <rPh sb="18" eb="19">
      <t>サ</t>
    </rPh>
    <rPh sb="20" eb="21">
      <t>カ</t>
    </rPh>
    <rPh sb="24" eb="27">
      <t>ダイキボ</t>
    </rPh>
    <rPh sb="28" eb="30">
      <t>セイビ</t>
    </rPh>
    <rPh sb="30" eb="32">
      <t>ケイカク</t>
    </rPh>
    <rPh sb="37" eb="39">
      <t>ショウワ</t>
    </rPh>
    <rPh sb="41" eb="43">
      <t>ネンダイ</t>
    </rPh>
    <rPh sb="44" eb="46">
      <t>セイビ</t>
    </rPh>
    <rPh sb="48" eb="49">
      <t>カン</t>
    </rPh>
    <rPh sb="49" eb="50">
      <t>キョ</t>
    </rPh>
    <rPh sb="51" eb="53">
      <t>カイチク</t>
    </rPh>
    <rPh sb="53" eb="55">
      <t>コウシン</t>
    </rPh>
    <rPh sb="56" eb="58">
      <t>ジキ</t>
    </rPh>
    <rPh sb="59" eb="60">
      <t>ムカ</t>
    </rPh>
    <rPh sb="65" eb="68">
      <t>ケイカクテキ</t>
    </rPh>
    <rPh sb="69" eb="71">
      <t>チョウサ</t>
    </rPh>
    <rPh sb="71" eb="72">
      <t>オヨ</t>
    </rPh>
    <rPh sb="73" eb="75">
      <t>コウシン</t>
    </rPh>
    <rPh sb="76" eb="78">
      <t>ジッシ</t>
    </rPh>
    <rPh sb="80" eb="82">
      <t>ヒツヨウ</t>
    </rPh>
    <rPh sb="93" eb="95">
      <t>クマノ</t>
    </rPh>
    <rPh sb="95" eb="97">
      <t>ダンチ</t>
    </rPh>
    <rPh sb="98" eb="100">
      <t>カイチク</t>
    </rPh>
    <rPh sb="100" eb="102">
      <t>コウシン</t>
    </rPh>
    <rPh sb="102" eb="104">
      <t>コウジ</t>
    </rPh>
    <rPh sb="105" eb="107">
      <t>チャクシュ</t>
    </rPh>
    <rPh sb="110" eb="113">
      <t>カクシヒョウ</t>
    </rPh>
    <rPh sb="114" eb="117">
      <t>ゼンネンド</t>
    </rPh>
    <rPh sb="118" eb="119">
      <t>クラ</t>
    </rPh>
    <rPh sb="121" eb="122">
      <t>オオ</t>
    </rPh>
    <rPh sb="124" eb="126">
      <t>ヘンドウ</t>
    </rPh>
    <rPh sb="131" eb="133">
      <t>イゼン</t>
    </rPh>
    <rPh sb="136" eb="139">
      <t>ダイキボ</t>
    </rPh>
    <rPh sb="140" eb="142">
      <t>フキュウ</t>
    </rPh>
    <rPh sb="142" eb="144">
      <t>カクダイ</t>
    </rPh>
    <rPh sb="145" eb="147">
      <t>ミコ</t>
    </rPh>
    <rPh sb="153" eb="155">
      <t>ジンコウ</t>
    </rPh>
    <rPh sb="155" eb="157">
      <t>ゲンショウ</t>
    </rPh>
    <rPh sb="157" eb="158">
      <t>トウ</t>
    </rPh>
    <rPh sb="161" eb="164">
      <t>シヨウリョウ</t>
    </rPh>
    <rPh sb="165" eb="167">
      <t>ゲンシュウ</t>
    </rPh>
    <rPh sb="168" eb="170">
      <t>ヨソウ</t>
    </rPh>
    <rPh sb="178" eb="180">
      <t>シュウニュウ</t>
    </rPh>
    <rPh sb="181" eb="183">
      <t>カクホ</t>
    </rPh>
    <rPh sb="184" eb="185">
      <t>クワ</t>
    </rPh>
    <rPh sb="186" eb="187">
      <t>サラ</t>
    </rPh>
    <rPh sb="189" eb="191">
      <t>ケイヒ</t>
    </rPh>
    <rPh sb="191" eb="193">
      <t>セツゲン</t>
    </rPh>
    <rPh sb="194" eb="195">
      <t>モト</t>
    </rPh>
    <rPh sb="206" eb="209">
      <t>ゲスイドウ</t>
    </rPh>
    <rPh sb="209" eb="212">
      <t>シヨウリョウ</t>
    </rPh>
    <rPh sb="213" eb="216">
      <t>テキセイカ</t>
    </rPh>
    <rPh sb="216" eb="217">
      <t>オヨ</t>
    </rPh>
    <rPh sb="218" eb="221">
      <t>コウリツテキ</t>
    </rPh>
    <rPh sb="222" eb="224">
      <t>ジギョウ</t>
    </rPh>
    <rPh sb="224" eb="226">
      <t>ウンエイ</t>
    </rPh>
    <rPh sb="227" eb="228">
      <t>ハカ</t>
    </rPh>
    <rPh sb="232" eb="234">
      <t>レイワ</t>
    </rPh>
    <rPh sb="235" eb="237">
      <t>ネンド</t>
    </rPh>
    <rPh sb="237" eb="238">
      <t>ホウ</t>
    </rPh>
    <rPh sb="238" eb="240">
      <t>テキヨウ</t>
    </rPh>
    <rPh sb="240" eb="242">
      <t>カイシ</t>
    </rPh>
    <rPh sb="243" eb="244">
      <t>ム</t>
    </rPh>
    <rPh sb="246" eb="248">
      <t>レイワ</t>
    </rPh>
    <rPh sb="248" eb="249">
      <t>ガン</t>
    </rPh>
    <rPh sb="249" eb="251">
      <t>ネンド</t>
    </rPh>
    <rPh sb="253" eb="255">
      <t>チホウ</t>
    </rPh>
    <rPh sb="255" eb="257">
      <t>コウエイ</t>
    </rPh>
    <rPh sb="257" eb="260">
      <t>キギョウカ</t>
    </rPh>
    <rPh sb="261" eb="262">
      <t>ム</t>
    </rPh>
    <rPh sb="263" eb="264">
      <t>ト</t>
    </rPh>
    <rPh sb="265" eb="266">
      <t>ク</t>
    </rPh>
    <phoneticPr fontId="4"/>
  </si>
  <si>
    <t>①１００％を下回っており不足分は一般会計からの繰入金を財源にし、使用料収入によって回収すべき経費を賄いきれていない状況であるため、今後、地方公営企業化により、財政の可視化及び効率的な事業運営により、更なる経営改善に取り組む必要がある。
④平均値を下回っており、施設整備が終盤を迎えたことにより建設改良費が減少しているが地方債償還金が起債発行額を上回っている状況にある。ただし、今後施設の更新に要する費用が見込まれるため、地方債の償還計画の見直し等により経費削減を図る必要がある。
⑤指標が１００％に達しているが，今後、老朽化に伴う管渠の修繕費の増加及び改築更新等の整備が必要となることから、更なる使用料の適正化と汚水処理費等の経費削減が必要となる。
⑥平均値を下回っているが、人口減少、節水機器の普及等、また、老朽化に伴う管渠等の修繕費の増加により、指標上昇の可能性があるため、投資の効率化や維持管理費の削減、接続率の向上による有収水量を増加させる取組といった経営改善が必要である。
⑧高い水準となっている。今後整備を進めていく区域においても確実に下水道へ接続するように推進していく。</t>
    <rPh sb="6" eb="8">
      <t>シタマワ</t>
    </rPh>
    <rPh sb="12" eb="15">
      <t>フソクブン</t>
    </rPh>
    <rPh sb="16" eb="18">
      <t>イッパン</t>
    </rPh>
    <rPh sb="18" eb="20">
      <t>カイケイ</t>
    </rPh>
    <rPh sb="23" eb="25">
      <t>クリイレ</t>
    </rPh>
    <rPh sb="25" eb="26">
      <t>キン</t>
    </rPh>
    <rPh sb="27" eb="29">
      <t>ザイゲン</t>
    </rPh>
    <rPh sb="32" eb="35">
      <t>シヨウリョウ</t>
    </rPh>
    <rPh sb="35" eb="37">
      <t>シュウニュウ</t>
    </rPh>
    <rPh sb="41" eb="43">
      <t>カイシュウ</t>
    </rPh>
    <rPh sb="46" eb="48">
      <t>ケイヒ</t>
    </rPh>
    <rPh sb="49" eb="50">
      <t>マカナ</t>
    </rPh>
    <rPh sb="57" eb="59">
      <t>ジョウキョウ</t>
    </rPh>
    <rPh sb="65" eb="67">
      <t>コンゴ</t>
    </rPh>
    <rPh sb="68" eb="70">
      <t>チホウ</t>
    </rPh>
    <rPh sb="70" eb="72">
      <t>コウエイ</t>
    </rPh>
    <rPh sb="72" eb="74">
      <t>キギョウ</t>
    </rPh>
    <rPh sb="74" eb="75">
      <t>カ</t>
    </rPh>
    <rPh sb="79" eb="81">
      <t>ザイセイ</t>
    </rPh>
    <rPh sb="82" eb="85">
      <t>カシカ</t>
    </rPh>
    <rPh sb="85" eb="86">
      <t>オヨ</t>
    </rPh>
    <rPh sb="87" eb="90">
      <t>コウリツテキ</t>
    </rPh>
    <rPh sb="91" eb="93">
      <t>ジギョウ</t>
    </rPh>
    <rPh sb="93" eb="95">
      <t>ウンエイ</t>
    </rPh>
    <rPh sb="99" eb="100">
      <t>サラ</t>
    </rPh>
    <rPh sb="102" eb="104">
      <t>ケイエイ</t>
    </rPh>
    <rPh sb="104" eb="106">
      <t>カイゼン</t>
    </rPh>
    <rPh sb="107" eb="108">
      <t>ト</t>
    </rPh>
    <rPh sb="109" eb="110">
      <t>ク</t>
    </rPh>
    <rPh sb="111" eb="113">
      <t>ヒツヨウ</t>
    </rPh>
    <rPh sb="120" eb="123">
      <t>ヘイキンチ</t>
    </rPh>
    <rPh sb="124" eb="126">
      <t>シタマワ</t>
    </rPh>
    <rPh sb="131" eb="133">
      <t>シセツ</t>
    </rPh>
    <rPh sb="133" eb="135">
      <t>セイビ</t>
    </rPh>
    <rPh sb="136" eb="138">
      <t>シュウバン</t>
    </rPh>
    <rPh sb="139" eb="140">
      <t>ムカ</t>
    </rPh>
    <rPh sb="147" eb="149">
      <t>ケンセツ</t>
    </rPh>
    <rPh sb="149" eb="151">
      <t>カイリョウ</t>
    </rPh>
    <rPh sb="151" eb="152">
      <t>ヒ</t>
    </rPh>
    <rPh sb="153" eb="155">
      <t>ゲンショウ</t>
    </rPh>
    <rPh sb="160" eb="163">
      <t>チホウサイ</t>
    </rPh>
    <rPh sb="163" eb="166">
      <t>ショウカンキン</t>
    </rPh>
    <rPh sb="167" eb="169">
      <t>キサイ</t>
    </rPh>
    <rPh sb="169" eb="172">
      <t>ハッコウガク</t>
    </rPh>
    <rPh sb="173" eb="175">
      <t>ウワマワ</t>
    </rPh>
    <rPh sb="179" eb="181">
      <t>ジョウキョウ</t>
    </rPh>
    <rPh sb="189" eb="191">
      <t>コンゴ</t>
    </rPh>
    <rPh sb="191" eb="193">
      <t>シセツ</t>
    </rPh>
    <rPh sb="194" eb="196">
      <t>コウシン</t>
    </rPh>
    <rPh sb="197" eb="198">
      <t>ヨウ</t>
    </rPh>
    <rPh sb="200" eb="202">
      <t>ヒヨウ</t>
    </rPh>
    <rPh sb="203" eb="205">
      <t>ミコ</t>
    </rPh>
    <rPh sb="211" eb="214">
      <t>チホウサイ</t>
    </rPh>
    <rPh sb="215" eb="217">
      <t>ショウカン</t>
    </rPh>
    <rPh sb="217" eb="219">
      <t>ケイカク</t>
    </rPh>
    <rPh sb="220" eb="222">
      <t>ミナオ</t>
    </rPh>
    <rPh sb="223" eb="224">
      <t>トウ</t>
    </rPh>
    <rPh sb="227" eb="229">
      <t>ケイヒ</t>
    </rPh>
    <rPh sb="229" eb="231">
      <t>サクゲン</t>
    </rPh>
    <rPh sb="232" eb="233">
      <t>ハカ</t>
    </rPh>
    <rPh sb="234" eb="236">
      <t>ヒツヨウ</t>
    </rPh>
    <rPh sb="243" eb="245">
      <t>シヒョウ</t>
    </rPh>
    <rPh sb="251" eb="252">
      <t>タッ</t>
    </rPh>
    <rPh sb="258" eb="260">
      <t>コンゴ</t>
    </rPh>
    <rPh sb="261" eb="264">
      <t>ロウキュウカ</t>
    </rPh>
    <rPh sb="265" eb="266">
      <t>トモナ</t>
    </rPh>
    <rPh sb="267" eb="268">
      <t>カン</t>
    </rPh>
    <rPh sb="268" eb="269">
      <t>キョ</t>
    </rPh>
    <rPh sb="270" eb="273">
      <t>シュウゼンヒ</t>
    </rPh>
    <rPh sb="274" eb="276">
      <t>ゾウカ</t>
    </rPh>
    <rPh sb="276" eb="277">
      <t>オヨ</t>
    </rPh>
    <rPh sb="278" eb="280">
      <t>カイチク</t>
    </rPh>
    <rPh sb="280" eb="282">
      <t>コウシン</t>
    </rPh>
    <rPh sb="282" eb="283">
      <t>トウ</t>
    </rPh>
    <rPh sb="284" eb="286">
      <t>セイビ</t>
    </rPh>
    <rPh sb="287" eb="289">
      <t>ヒツヨウ</t>
    </rPh>
    <rPh sb="297" eb="298">
      <t>サラ</t>
    </rPh>
    <rPh sb="300" eb="303">
      <t>シヨウリョウ</t>
    </rPh>
    <rPh sb="304" eb="307">
      <t>テキセイカ</t>
    </rPh>
    <rPh sb="308" eb="310">
      <t>オスイ</t>
    </rPh>
    <rPh sb="310" eb="312">
      <t>ショリ</t>
    </rPh>
    <rPh sb="312" eb="313">
      <t>ヒ</t>
    </rPh>
    <rPh sb="313" eb="314">
      <t>トウ</t>
    </rPh>
    <rPh sb="315" eb="317">
      <t>ケイヒ</t>
    </rPh>
    <rPh sb="317" eb="319">
      <t>サクゲン</t>
    </rPh>
    <rPh sb="320" eb="322">
      <t>ヒツヨウ</t>
    </rPh>
    <rPh sb="329" eb="332">
      <t>ヘイキンチ</t>
    </rPh>
    <rPh sb="333" eb="335">
      <t>シタマワ</t>
    </rPh>
    <rPh sb="341" eb="343">
      <t>ジンコウ</t>
    </rPh>
    <rPh sb="343" eb="345">
      <t>ゲンショウ</t>
    </rPh>
    <rPh sb="346" eb="348">
      <t>セッスイ</t>
    </rPh>
    <rPh sb="348" eb="350">
      <t>キキ</t>
    </rPh>
    <rPh sb="351" eb="353">
      <t>フキュウ</t>
    </rPh>
    <rPh sb="353" eb="354">
      <t>トウ</t>
    </rPh>
    <rPh sb="358" eb="361">
      <t>ロウキュウカ</t>
    </rPh>
    <rPh sb="362" eb="363">
      <t>トモナ</t>
    </rPh>
    <rPh sb="364" eb="365">
      <t>カン</t>
    </rPh>
    <rPh sb="365" eb="366">
      <t>キョ</t>
    </rPh>
    <rPh sb="366" eb="367">
      <t>トウ</t>
    </rPh>
    <rPh sb="368" eb="371">
      <t>シュウゼンヒ</t>
    </rPh>
    <rPh sb="372" eb="374">
      <t>ゾウカ</t>
    </rPh>
    <rPh sb="378" eb="380">
      <t>シヒョウ</t>
    </rPh>
    <rPh sb="380" eb="382">
      <t>ジョウショウ</t>
    </rPh>
    <rPh sb="383" eb="386">
      <t>カノウセイ</t>
    </rPh>
    <rPh sb="392" eb="394">
      <t>トウシ</t>
    </rPh>
    <rPh sb="395" eb="398">
      <t>コウリツカ</t>
    </rPh>
    <rPh sb="399" eb="401">
      <t>イジ</t>
    </rPh>
    <rPh sb="401" eb="404">
      <t>カンリヒ</t>
    </rPh>
    <rPh sb="405" eb="407">
      <t>サクゲン</t>
    </rPh>
    <rPh sb="408" eb="410">
      <t>セツゾク</t>
    </rPh>
    <rPh sb="410" eb="411">
      <t>リツ</t>
    </rPh>
    <rPh sb="412" eb="414">
      <t>コウジョウ</t>
    </rPh>
    <rPh sb="417" eb="419">
      <t>ユウシュウ</t>
    </rPh>
    <rPh sb="419" eb="421">
      <t>スイリョウ</t>
    </rPh>
    <rPh sb="422" eb="424">
      <t>ゾウカ</t>
    </rPh>
    <rPh sb="427" eb="429">
      <t>トリクミ</t>
    </rPh>
    <rPh sb="433" eb="435">
      <t>ケイエイ</t>
    </rPh>
    <rPh sb="435" eb="437">
      <t>カイゼン</t>
    </rPh>
    <rPh sb="438" eb="440">
      <t>ヒツヨウ</t>
    </rPh>
    <rPh sb="447" eb="448">
      <t>タカ</t>
    </rPh>
    <rPh sb="449" eb="451">
      <t>スイジュン</t>
    </rPh>
    <rPh sb="458" eb="460">
      <t>コンゴ</t>
    </rPh>
    <rPh sb="460" eb="462">
      <t>セイビ</t>
    </rPh>
    <rPh sb="463" eb="464">
      <t>スス</t>
    </rPh>
    <rPh sb="468" eb="470">
      <t>クイキ</t>
    </rPh>
    <rPh sb="475" eb="477">
      <t>カクジツ</t>
    </rPh>
    <rPh sb="478" eb="481">
      <t>ゲスイドウ</t>
    </rPh>
    <rPh sb="482" eb="484">
      <t>セツゾク</t>
    </rPh>
    <rPh sb="489" eb="491">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</si>
</sst>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0.13</c:v>
                </c:pt>
              </c:numCache>
            </c:numRef>
          </c:val>
          <c:extLst>
            <c:ext xmlns:c16="http://schemas.microsoft.com/office/drawing/2014/chart" uri="{C3380CC4-5D6E-409C-BE32-E72D297353CC}">
              <c16:uniqueId val="{00000000-1F7D-4DC0-95CD-3DAB88FFA6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1F7D-4DC0-95CD-3DAB88FFA6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3D-4FA0-B782-FFAB6FF5EC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883D-4FA0-B782-FFAB6FF5EC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95.98</c:v>
                </c:pt>
                <c:pt idx="1">
                  <c:v>96.61</c:v>
                </c:pt>
                <c:pt idx="2">
                  <c:v>96.83</c:v>
                </c:pt>
                <c:pt idx="3">
                  <c:v>97</c:v>
                </c:pt>
                <c:pt idx="4">
                  <c:v>96.98</c:v>
                </c:pt>
              </c:numCache>
            </c:numRef>
          </c:val>
          <c:extLst>
            <c:ext xmlns:c16="http://schemas.microsoft.com/office/drawing/2014/chart" uri="{C3380CC4-5D6E-409C-BE32-E72D297353CC}">
              <c16:uniqueId val="{00000000-B951-437B-A2D1-1995B508FF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B951-437B-A2D1-1995B508FF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68.510000000000005</c:v>
                </c:pt>
                <c:pt idx="1">
                  <c:v>66.81</c:v>
                </c:pt>
                <c:pt idx="2">
                  <c:v>76.02</c:v>
                </c:pt>
                <c:pt idx="3">
                  <c:v>75.510000000000005</c:v>
                </c:pt>
                <c:pt idx="4">
                  <c:v>76.83</c:v>
                </c:pt>
              </c:numCache>
            </c:numRef>
          </c:val>
          <c:extLst>
            <c:ext xmlns:c16="http://schemas.microsoft.com/office/drawing/2014/chart" uri="{C3380CC4-5D6E-409C-BE32-E72D297353CC}">
              <c16:uniqueId val="{00000000-DFAE-4E91-BB23-B404646B148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AE-4E91-BB23-B404646B148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8C-4155-924E-31903DA083B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8C-4155-924E-31903DA083B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B0-4E03-9098-6CC699FB0E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B0-4E03-9098-6CC699FB0E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53-4736-AA8E-1807B967714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53-4736-AA8E-1807B967714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41-4C05-9105-EB0955C8EC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41-4C05-9105-EB0955C8EC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953.79</c:v>
                </c:pt>
                <c:pt idx="1">
                  <c:v>1019.07</c:v>
                </c:pt>
                <c:pt idx="2">
                  <c:v>813.33</c:v>
                </c:pt>
                <c:pt idx="3">
                  <c:v>757.51</c:v>
                </c:pt>
                <c:pt idx="4">
                  <c:v>735.19</c:v>
                </c:pt>
              </c:numCache>
            </c:numRef>
          </c:val>
          <c:extLst>
            <c:ext xmlns:c16="http://schemas.microsoft.com/office/drawing/2014/chart" uri="{C3380CC4-5D6E-409C-BE32-E72D297353CC}">
              <c16:uniqueId val="{00000000-C80B-4FE7-BE44-0F213C80AA9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C80B-4FE7-BE44-0F213C80AA9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80.3</c:v>
                </c:pt>
                <c:pt idx="1">
                  <c:v>79.11</c:v>
                </c:pt>
                <c:pt idx="2">
                  <c:v>100</c:v>
                </c:pt>
                <c:pt idx="3">
                  <c:v>100</c:v>
                </c:pt>
                <c:pt idx="4">
                  <c:v>100</c:v>
                </c:pt>
              </c:numCache>
            </c:numRef>
          </c:val>
          <c:extLst>
            <c:ext xmlns:c16="http://schemas.microsoft.com/office/drawing/2014/chart" uri="{C3380CC4-5D6E-409C-BE32-E72D297353CC}">
              <c16:uniqueId val="{00000000-FEF5-405E-848D-AF7AED3BDA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FEF5-405E-848D-AF7AED3BDA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187.41</c:v>
                </c:pt>
                <c:pt idx="1">
                  <c:v>190.22</c:v>
                </c:pt>
                <c:pt idx="2">
                  <c:v>150.18</c:v>
                </c:pt>
                <c:pt idx="3">
                  <c:v>150.28</c:v>
                </c:pt>
                <c:pt idx="4">
                  <c:v>151.71</c:v>
                </c:pt>
              </c:numCache>
            </c:numRef>
          </c:val>
          <c:extLst>
            <c:ext xmlns:c16="http://schemas.microsoft.com/office/drawing/2014/chart" uri="{C3380CC4-5D6E-409C-BE32-E72D297353CC}">
              <c16:uniqueId val="{00000000-3CE6-4FA2-922E-BC027A588E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3CE6-4FA2-922E-BC027A588E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熊野町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23919</v>
      </c>
      <c r="AM8" s="51"/>
      <c r="AN8" s="51"/>
      <c r="AO8" s="51"/>
      <c r="AP8" s="51"/>
      <c r="AQ8" s="51"/>
      <c r="AR8" s="51"/>
      <c r="AS8" s="51"/>
      <c r="AT8" s="46">
        <f>データ!T6</f>
        <v>33.76</v>
      </c>
      <c r="AU8" s="46"/>
      <c r="AV8" s="46"/>
      <c r="AW8" s="46"/>
      <c r="AX8" s="46"/>
      <c r="AY8" s="46"/>
      <c r="AZ8" s="46"/>
      <c r="BA8" s="46"/>
      <c r="BB8" s="46">
        <f>データ!U6</f>
        <v>708.5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90.68</v>
      </c>
      <c r="Q10" s="46"/>
      <c r="R10" s="46"/>
      <c r="S10" s="46"/>
      <c r="T10" s="46"/>
      <c r="U10" s="46"/>
      <c r="V10" s="46"/>
      <c r="W10" s="46">
        <f>データ!Q6</f>
        <v>87.28</v>
      </c>
      <c r="X10" s="46"/>
      <c r="Y10" s="46"/>
      <c r="Z10" s="46"/>
      <c r="AA10" s="46"/>
      <c r="AB10" s="46"/>
      <c r="AC10" s="46"/>
      <c r="AD10" s="51">
        <f>データ!R6</f>
        <v>2750</v>
      </c>
      <c r="AE10" s="51"/>
      <c r="AF10" s="51"/>
      <c r="AG10" s="51"/>
      <c r="AH10" s="51"/>
      <c r="AI10" s="51"/>
      <c r="AJ10" s="51"/>
      <c r="AK10" s="2"/>
      <c r="AL10" s="51">
        <f>データ!V6</f>
        <v>21616</v>
      </c>
      <c r="AM10" s="51"/>
      <c r="AN10" s="51"/>
      <c r="AO10" s="51"/>
      <c r="AP10" s="51"/>
      <c r="AQ10" s="51"/>
      <c r="AR10" s="51"/>
      <c r="AS10" s="51"/>
      <c r="AT10" s="46">
        <f>データ!W6</f>
        <v>4.8</v>
      </c>
      <c r="AU10" s="46"/>
      <c r="AV10" s="46"/>
      <c r="AW10" s="46"/>
      <c r="AX10" s="46"/>
      <c r="AY10" s="46"/>
      <c r="AZ10" s="46"/>
      <c r="BA10" s="46"/>
      <c r="BB10" s="46">
        <f>データ!X6</f>
        <v>4503.33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UBjJeVQgIFJF5soLOHiTIzqyP95/WlGAyD6/lynqZYXlTVzuc1AlKO5zHEjkJQrzi1WAo8+sbPXsBCGSx+G2jg==" saltValue="DiqA6UcyZLz2vNEfnK5J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343072</v>
      </c>
      <c r="D6" s="33">
        <f t="shared" si="3"/>
        <v>47</v>
      </c>
      <c r="E6" s="33">
        <f t="shared" si="3"/>
        <v>17</v>
      </c>
      <c r="F6" s="33">
        <f t="shared" si="3"/>
        <v>1</v>
      </c>
      <c r="G6" s="33">
        <f t="shared" si="3"/>
        <v>0</v>
      </c>
      <c r="H6" s="33" t="str">
        <f t="shared" si="3"/>
        <v>広島県　熊野町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90.68</v>
      </c>
      <c r="Q6" s="34">
        <f t="shared" si="3"/>
        <v>87.28</v>
      </c>
      <c r="R6" s="34">
        <f t="shared" si="3"/>
        <v>2750</v>
      </c>
      <c r="S6" s="34">
        <f t="shared" si="3"/>
        <v>23919</v>
      </c>
      <c r="T6" s="34">
        <f t="shared" si="3"/>
        <v>33.76</v>
      </c>
      <c r="U6" s="34">
        <f t="shared" si="3"/>
        <v>708.5</v>
      </c>
      <c r="V6" s="34">
        <f t="shared" si="3"/>
        <v>21616</v>
      </c>
      <c r="W6" s="34">
        <f t="shared" si="3"/>
        <v>4.8</v>
      </c>
      <c r="X6" s="34">
        <f t="shared" si="3"/>
        <v>4503.33</v>
      </c>
      <c r="Y6" s="35">
        <f>IF(Y7="",NA(),Y7)</f>
        <v>68.510000000000005</v>
      </c>
      <c r="Z6" s="35">
        <f t="shared" ref="Z6:AH6" si="4">IF(Z7="",NA(),Z7)</f>
        <v>66.81</v>
      </c>
      <c r="AA6" s="35">
        <f t="shared" si="4"/>
        <v>76.02</v>
      </c>
      <c r="AB6" s="35">
        <f t="shared" si="4"/>
        <v>75.510000000000005</v>
      </c>
      <c r="AC6" s="35">
        <f t="shared" si="4"/>
        <v>76.83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953.79</v>
      </c>
      <c r="BG6" s="35">
        <f t="shared" ref="BG6:BO6" si="7">IF(BG7="",NA(),BG7)</f>
        <v>1019.07</v>
      </c>
      <c r="BH6" s="35">
        <f t="shared" si="7"/>
        <v>813.33</v>
      </c>
      <c r="BI6" s="35">
        <f t="shared" si="7"/>
        <v>757.51</v>
      </c>
      <c r="BJ6" s="35">
        <f t="shared" si="7"/>
        <v>735.19</v>
      </c>
      <c r="BK6" s="35">
        <f t="shared" si="7"/>
        <v>1118.56</v>
      </c>
      <c r="BL6" s="35">
        <f t="shared" si="7"/>
        <v>1111.31</v>
      </c>
      <c r="BM6" s="35">
        <f t="shared" si="7"/>
        <v>966.33</v>
      </c>
      <c r="BN6" s="35">
        <f t="shared" si="7"/>
        <v>958.81</v>
      </c>
      <c r="BO6" s="35">
        <f t="shared" si="7"/>
        <v>1001.3</v>
      </c>
      <c r="BP6" s="34" t="str">
        <f>IF(BP7="","",IF(BP7="-","【-】","【"&amp;SUBSTITUTE(TEXT(BP7,"#,##0.00"),"-","△")&amp;"】"))</f>
        <v>【682.51】</v>
      </c>
      <c r="BQ6" s="35">
        <f>IF(BQ7="",NA(),BQ7)</f>
        <v>80.3</v>
      </c>
      <c r="BR6" s="35">
        <f t="shared" ref="BR6:BZ6" si="8">IF(BR7="",NA(),BR7)</f>
        <v>79.11</v>
      </c>
      <c r="BS6" s="35">
        <f t="shared" si="8"/>
        <v>100</v>
      </c>
      <c r="BT6" s="35">
        <f t="shared" si="8"/>
        <v>100</v>
      </c>
      <c r="BU6" s="35">
        <f t="shared" si="8"/>
        <v>100</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187.41</v>
      </c>
      <c r="CC6" s="35">
        <f t="shared" ref="CC6:CK6" si="9">IF(CC7="",NA(),CC7)</f>
        <v>190.22</v>
      </c>
      <c r="CD6" s="35">
        <f t="shared" si="9"/>
        <v>150.18</v>
      </c>
      <c r="CE6" s="35">
        <f t="shared" si="9"/>
        <v>150.28</v>
      </c>
      <c r="CF6" s="35">
        <f t="shared" si="9"/>
        <v>151.71</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95.98</v>
      </c>
      <c r="CY6" s="35">
        <f t="shared" ref="CY6:DG6" si="11">IF(CY7="",NA(),CY7)</f>
        <v>96.61</v>
      </c>
      <c r="CZ6" s="35">
        <f t="shared" si="11"/>
        <v>96.83</v>
      </c>
      <c r="DA6" s="35">
        <f t="shared" si="11"/>
        <v>97</v>
      </c>
      <c r="DB6" s="35">
        <f t="shared" si="11"/>
        <v>96.98</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0.13</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343072</v>
      </c>
      <c r="D7" s="37">
        <v>47</v>
      </c>
      <c r="E7" s="37">
        <v>17</v>
      </c>
      <c r="F7" s="37">
        <v>1</v>
      </c>
      <c r="G7" s="37">
        <v>0</v>
      </c>
      <c r="H7" s="37" t="s">
        <v>98</v>
      </c>
      <c r="I7" s="37" t="s">
        <v>99</v>
      </c>
      <c r="J7" s="37" t="s">
        <v>100</v>
      </c>
      <c r="K7" s="37" t="s">
        <v>101</v>
      </c>
      <c r="L7" s="37" t="s">
        <v>102</v>
      </c>
      <c r="M7" s="37" t="s">
        <v>103</v>
      </c>
      <c r="N7" s="38" t="s">
        <v>104</v>
      </c>
      <c r="O7" s="38" t="s">
        <v>105</v>
      </c>
      <c r="P7" s="38">
        <v>90.68</v>
      </c>
      <c r="Q7" s="38">
        <v>87.28</v>
      </c>
      <c r="R7" s="38">
        <v>2750</v>
      </c>
      <c r="S7" s="38">
        <v>23919</v>
      </c>
      <c r="T7" s="38">
        <v>33.76</v>
      </c>
      <c r="U7" s="38">
        <v>708.5</v>
      </c>
      <c r="V7" s="38">
        <v>21616</v>
      </c>
      <c r="W7" s="38">
        <v>4.8</v>
      </c>
      <c r="X7" s="38">
        <v>4503.33</v>
      </c>
      <c r="Y7" s="38">
        <v>68.510000000000005</v>
      </c>
      <c r="Z7" s="38">
        <v>66.81</v>
      </c>
      <c r="AA7" s="38">
        <v>76.02</v>
      </c>
      <c r="AB7" s="38">
        <v>75.510000000000005</v>
      </c>
      <c r="AC7" s="38">
        <v>76.83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953.79</v>
      </c>
      <c r="BG7" s="38">
        <v>1019.07</v>
      </c>
      <c r="BH7" s="38">
        <v>813.33</v>
      </c>
      <c r="BI7" s="38">
        <v>757.51</v>
      </c>
      <c r="BJ7" s="38">
        <v>735.19</v>
      </c>
      <c r="BK7" s="38">
        <v>1118.56</v>
      </c>
      <c r="BL7" s="38">
        <v>1111.31</v>
      </c>
      <c r="BM7" s="38">
        <v>966.33</v>
      </c>
      <c r="BN7" s="38">
        <v>958.81</v>
      </c>
      <c r="BO7" s="38">
        <v>1001.3</v>
      </c>
      <c r="BP7" s="38">
        <v>682.51</v>
      </c>
      <c r="BQ7" s="38">
        <v>80.3</v>
      </c>
      <c r="BR7" s="38">
        <v>79.11</v>
      </c>
      <c r="BS7" s="38">
        <v>100</v>
      </c>
      <c r="BT7" s="38">
        <v>100</v>
      </c>
      <c r="BU7" s="38">
        <v>100</v>
      </c>
      <c r="BV7" s="38">
        <v>72.33</v>
      </c>
      <c r="BW7" s="38">
        <v>75.540000000000006</v>
      </c>
      <c r="BX7" s="38">
        <v>81.739999999999995</v>
      </c>
      <c r="BY7" s="38">
        <v>82.88</v>
      </c>
      <c r="BZ7" s="38">
        <v>81.88</v>
      </c>
      <c r="CA7" s="38">
        <v>100.34</v>
      </c>
      <c r="CB7" s="38">
        <v>187.41</v>
      </c>
      <c r="CC7" s="38">
        <v>190.22</v>
      </c>
      <c r="CD7" s="38">
        <v>150.18</v>
      </c>
      <c r="CE7" s="38">
        <v>150.28</v>
      </c>
      <c r="CF7" s="38">
        <v>151.71</v>
      </c>
      <c r="CG7" s="38">
        <v>215.28</v>
      </c>
      <c r="CH7" s="38">
        <v>207.96</v>
      </c>
      <c r="CI7" s="38">
        <v>194.31</v>
      </c>
      <c r="CJ7" s="38">
        <v>190.99</v>
      </c>
      <c r="CK7" s="38">
        <v>187.55</v>
      </c>
      <c r="CL7" s="38">
        <v>136.15</v>
      </c>
      <c r="CM7" s="38" t="s">
        <v>104</v>
      </c>
      <c r="CN7" s="38" t="s">
        <v>104</v>
      </c>
      <c r="CO7" s="38" t="s">
        <v>104</v>
      </c>
      <c r="CP7" s="38" t="s">
        <v>104</v>
      </c>
      <c r="CQ7" s="38" t="s">
        <v>104</v>
      </c>
      <c r="CR7" s="38">
        <v>54.67</v>
      </c>
      <c r="CS7" s="38">
        <v>53.51</v>
      </c>
      <c r="CT7" s="38">
        <v>53.5</v>
      </c>
      <c r="CU7" s="38">
        <v>52.58</v>
      </c>
      <c r="CV7" s="38">
        <v>50.94</v>
      </c>
      <c r="CW7" s="38">
        <v>59.64</v>
      </c>
      <c r="CX7" s="38">
        <v>95.98</v>
      </c>
      <c r="CY7" s="38">
        <v>96.61</v>
      </c>
      <c r="CZ7" s="38">
        <v>96.83</v>
      </c>
      <c r="DA7" s="38">
        <v>97</v>
      </c>
      <c r="DB7" s="38">
        <v>96.98</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0.13</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113</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2021-01-26T00:03:42Z</cp:lastPrinted>
  <dcterms:created xsi:type="dcterms:W3CDTF">2020-12-04T02:48:49Z</dcterms:created>
  <dcterms:modified xsi:type="dcterms:W3CDTF">2024-09-10T05:48:16Z</dcterms:modified>
  <cp:category/>
</cp:coreProperties>
</file>