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ile\上下水道課\下水道課\普及係\13★地方公営企業関係\30公営企業に係る経営比較分析表の分析等について\平成29年度決算（20190201〆）\"/>
    </mc:Choice>
  </mc:AlternateContent>
  <workbookProtection workbookAlgorithmName="SHA-512" workbookHashValue="GnsjtfK4MWR2lkAoyGtm4iT6lhzasCNiqmQe5l5Ph8B2lpE+zUQt5QqseNc9RgLxvpbmHW/qXPLAO2RfGkdCZw==" workbookSaltValue="QvWxZuZWcyYCYzkXjVNruA==" workbookSpinCount="100000" lockStructure="1"/>
  <bookViews>
    <workbookView xWindow="0" yWindow="0" windowWidth="24000" windowHeight="99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<sst xmlns="http://schemas.openxmlformats.org/spreadsheetml/2006/main" count="245" uniqueCount="127">
  <si>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</si>
  <si>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</si>
  <si>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</si>
  <si>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</si>
  <si>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</si>
  <si>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</si>
  <si>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</si>
  <si>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</si>
  <si>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</si>
  <si>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</si>
  <si>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</si>
  <si>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</si>
  <si>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</si>
  <si>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</si>
  <si>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</si>
  <si>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</si>
  <si>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</si>
  <si>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</si>
  <si>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</si>
  <si>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</si>
  <si>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</si>
  <si>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</si>
  <si>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</si>
  <si>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</si>
  <si>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</si>
  <si>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</si>
  <si>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</si>
  <si>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</si>
  <si>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</si>
  <si>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</si>
  <si>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</si>
  <si>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</si>
  <si>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</si>
  <si>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</si>
  <si>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</si>
  <si>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</si>
  <si>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</si>
  <si>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</si>
  <si>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</si>
  <si>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</si>
  <si>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</si>
  <si>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</si>
  <si>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</si>
  <si>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</si>
  <si>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</si>
  <si>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</si>
  <si>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</si>
  <si>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</si>
  <si>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</si>
  <si>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</si>
  <si>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</si>
  <si>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</si>
  <si>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</si>
  <si>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</si>
  <si>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</si>
  <si>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</si>
  <si>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</si>
  <si>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</si>
  <si>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</si>
  <si>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</si>
  <si>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</si>
  <si>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</si>
  <si>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</si>
  <si>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</si>
  <si>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</si>
  <si>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</si>
  <si>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</si>
  <si>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</si>
  <si>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</si>
  <si>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</si>
  <si>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</si>
  <si>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</si>
  <si>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</si>
  <si>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</si>
  <si>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</si>
  <si>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</si>
  <si>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</si>
  <si>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</si>
  <si>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</si>
  <si>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</si>
  <si>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</si>
  <si>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</si>
  <si>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</si>
  <si>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</si>
  <si>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</si>
  <si>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</si>
  <si>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</si>
  <si>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</si>
  <si>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</si>
  <si>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</si>
  <si>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</si>
  <si>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</si>
  <si>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</si>
  <si>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</si>
  <si>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</si>
  <si>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</si>
  <si>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</si>
  <si>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</si>
  <si>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</si>
  <si>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</si>
  <si>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</si>
  <si>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</si>
  <si>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</si>
  <si>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</si>
  <si>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</si>
  <si>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</si>
  <si>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</si>
  <si>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</si>
  <si>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</si>
  <si>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</si>
  <si>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</si>
  <si>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</si>
  <si>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</si>
  <si>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</si>
  <si>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</si>
  <si>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</si>
  <si>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</si>
  <si>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</si>
  <si>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</si>
  <si>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</si>
  <si>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</si>
  <si>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</si>
  <si>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</si>
  <si>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</si>
  <si>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熊野町の下水道整備事業は，概ね終盤に差し掛かり，大規模な整備計画はないが，昭和40年代に整備した管渠が改築更新の時期を迎えており，計画的な調査及び更新を実施する必要がある。各指標も前年度と比べて大きな変動はないが，依然として大規模な普及拡大が見込めないことや人口減少等による使用料の減収が予想されることから，収入の確保に加え更なる経費削減が求められる。そのためにも下水道使用料の適正化を図るため，平成31年度から地方公営企業化に向けた準備に取り組む。</t>
    <rPh sb="0" eb="2">
      <t>クマノ</t>
    </rPh>
    <rPh sb="2" eb="3">
      <t>チョウ</t>
    </rPh>
    <rPh sb="4" eb="7">
      <t>ゲスイドウ</t>
    </rPh>
    <rPh sb="7" eb="9">
      <t>セイビ</t>
    </rPh>
    <rPh sb="9" eb="11">
      <t>ジギョウ</t>
    </rPh>
    <rPh sb="13" eb="14">
      <t>オオム</t>
    </rPh>
    <rPh sb="15" eb="17">
      <t>シュウバン</t>
    </rPh>
    <rPh sb="18" eb="19">
      <t>サ</t>
    </rPh>
    <rPh sb="20" eb="21">
      <t>カ</t>
    </rPh>
    <rPh sb="24" eb="27">
      <t>ダイキボ</t>
    </rPh>
    <rPh sb="28" eb="30">
      <t>セイビ</t>
    </rPh>
    <rPh sb="30" eb="32">
      <t>ケイカク</t>
    </rPh>
    <rPh sb="37" eb="39">
      <t>ショウワ</t>
    </rPh>
    <rPh sb="41" eb="43">
      <t>ネンダイ</t>
    </rPh>
    <rPh sb="44" eb="46">
      <t>セイビ</t>
    </rPh>
    <rPh sb="48" eb="49">
      <t>カン</t>
    </rPh>
    <rPh sb="49" eb="50">
      <t>キョ</t>
    </rPh>
    <rPh sb="51" eb="53">
      <t>カイチク</t>
    </rPh>
    <rPh sb="53" eb="55">
      <t>コウシン</t>
    </rPh>
    <rPh sb="56" eb="58">
      <t>ジキ</t>
    </rPh>
    <rPh sb="59" eb="60">
      <t>ムカ</t>
    </rPh>
    <rPh sb="65" eb="68">
      <t>ケイカクテキ</t>
    </rPh>
    <rPh sb="69" eb="71">
      <t>チョウサ</t>
    </rPh>
    <rPh sb="71" eb="72">
      <t>オヨ</t>
    </rPh>
    <rPh sb="73" eb="75">
      <t>コウシン</t>
    </rPh>
    <rPh sb="76" eb="78">
      <t>ジッシ</t>
    </rPh>
    <rPh sb="80" eb="82">
      <t>ヒツヨウ</t>
    </rPh>
    <rPh sb="86" eb="89">
      <t>カクシヒョウ</t>
    </rPh>
    <rPh sb="90" eb="93">
      <t>ゼンネンド</t>
    </rPh>
    <rPh sb="94" eb="95">
      <t>クラ</t>
    </rPh>
    <rPh sb="97" eb="98">
      <t>オオ</t>
    </rPh>
    <rPh sb="100" eb="102">
      <t>ヘンドウ</t>
    </rPh>
    <rPh sb="107" eb="109">
      <t>イゼン</t>
    </rPh>
    <rPh sb="112" eb="115">
      <t>ダイキボ</t>
    </rPh>
    <rPh sb="116" eb="118">
      <t>フキュウ</t>
    </rPh>
    <rPh sb="118" eb="120">
      <t>カクダイ</t>
    </rPh>
    <rPh sb="121" eb="123">
      <t>ミコ</t>
    </rPh>
    <rPh sb="129" eb="131">
      <t>ジンコウ</t>
    </rPh>
    <rPh sb="131" eb="134">
      <t>ゲンショウトウ</t>
    </rPh>
    <rPh sb="137" eb="140">
      <t>シヨウリョウ</t>
    </rPh>
    <rPh sb="141" eb="143">
      <t>ゲンシュウ</t>
    </rPh>
    <rPh sb="144" eb="146">
      <t>ヨソウ</t>
    </rPh>
    <rPh sb="154" eb="156">
      <t>シュウニュウ</t>
    </rPh>
    <rPh sb="157" eb="159">
      <t>カクホ</t>
    </rPh>
    <rPh sb="160" eb="161">
      <t>クワ</t>
    </rPh>
    <rPh sb="162" eb="163">
      <t>サラ</t>
    </rPh>
    <rPh sb="165" eb="167">
      <t>ケイヒ</t>
    </rPh>
    <rPh sb="167" eb="169">
      <t>サクゲン</t>
    </rPh>
    <rPh sb="170" eb="171">
      <t>モト</t>
    </rPh>
    <rPh sb="182" eb="185">
      <t>ゲスイドウ</t>
    </rPh>
    <rPh sb="185" eb="188">
      <t>シヨウリョウ</t>
    </rPh>
    <rPh sb="189" eb="192">
      <t>テキセイカ</t>
    </rPh>
    <rPh sb="193" eb="194">
      <t>ハカ</t>
    </rPh>
    <rPh sb="198" eb="200">
      <t>ヘイセイ</t>
    </rPh>
    <rPh sb="202" eb="204">
      <t>ネンド</t>
    </rPh>
    <rPh sb="206" eb="208">
      <t>チホウ</t>
    </rPh>
    <rPh sb="208" eb="210">
      <t>コウエイ</t>
    </rPh>
    <rPh sb="210" eb="213">
      <t>キギョウカ</t>
    </rPh>
    <rPh sb="214" eb="215">
      <t>ム</t>
    </rPh>
    <rPh sb="217" eb="219">
      <t>ジュンビ</t>
    </rPh>
    <rPh sb="220" eb="221">
      <t>ト</t>
    </rPh>
    <rPh sb="222" eb="223">
      <t>ク</t>
    </rPh>
    <phoneticPr fontId="4"/>
  </si>
  <si>
    <t>　昭和40年代に造成された熊野団地内の管渠が法定耐用年数を迎え，また他の整備済地区についても順次法定耐用年数を迎えている。「平成28年度熊野町公共下水道ストックマネジメント基本計画策定業務」において改築優先順位の高い熊野団地内の管渠約11kmに対し，管内調査を実施し，平成29年度に修繕・改築計画を定めた。今後は実施計画を行い，順次改築更新工事を行っていく。</t>
    <rPh sb="1" eb="3">
      <t>ショウワ</t>
    </rPh>
    <rPh sb="5" eb="7">
      <t>ネンダイ</t>
    </rPh>
    <rPh sb="8" eb="10">
      <t>ゾウセイ</t>
    </rPh>
    <rPh sb="13" eb="15">
      <t>クマノ</t>
    </rPh>
    <rPh sb="15" eb="17">
      <t>ダンチ</t>
    </rPh>
    <rPh sb="17" eb="18">
      <t>ナイ</t>
    </rPh>
    <rPh sb="19" eb="20">
      <t>カン</t>
    </rPh>
    <rPh sb="20" eb="21">
      <t>キョ</t>
    </rPh>
    <rPh sb="22" eb="24">
      <t>ホウテイ</t>
    </rPh>
    <rPh sb="24" eb="26">
      <t>タイヨウ</t>
    </rPh>
    <rPh sb="26" eb="28">
      <t>ネンスウ</t>
    </rPh>
    <rPh sb="29" eb="30">
      <t>ムカ</t>
    </rPh>
    <rPh sb="34" eb="35">
      <t>ホカ</t>
    </rPh>
    <rPh sb="36" eb="38">
      <t>セイビ</t>
    </rPh>
    <rPh sb="38" eb="39">
      <t>スミ</t>
    </rPh>
    <rPh sb="39" eb="41">
      <t>チク</t>
    </rPh>
    <rPh sb="46" eb="48">
      <t>ジュンジ</t>
    </rPh>
    <rPh sb="48" eb="50">
      <t>ホウテイ</t>
    </rPh>
    <rPh sb="50" eb="52">
      <t>タイヨウ</t>
    </rPh>
    <rPh sb="52" eb="54">
      <t>ネンスウ</t>
    </rPh>
    <rPh sb="55" eb="56">
      <t>ムカ</t>
    </rPh>
    <rPh sb="62" eb="64">
      <t>ヘイセイ</t>
    </rPh>
    <rPh sb="66" eb="68">
      <t>ネンド</t>
    </rPh>
    <rPh sb="68" eb="70">
      <t>クマノ</t>
    </rPh>
    <rPh sb="70" eb="71">
      <t>チョウ</t>
    </rPh>
    <rPh sb="71" eb="73">
      <t>コウキョウ</t>
    </rPh>
    <rPh sb="73" eb="76">
      <t>ゲスイドウ</t>
    </rPh>
    <rPh sb="86" eb="88">
      <t>キホン</t>
    </rPh>
    <rPh sb="88" eb="90">
      <t>ケイカク</t>
    </rPh>
    <rPh sb="90" eb="92">
      <t>サクテイ</t>
    </rPh>
    <rPh sb="92" eb="94">
      <t>ギョウム</t>
    </rPh>
    <rPh sb="99" eb="101">
      <t>カイチク</t>
    </rPh>
    <rPh sb="101" eb="103">
      <t>ユウセン</t>
    </rPh>
    <rPh sb="103" eb="105">
      <t>ジュンイ</t>
    </rPh>
    <rPh sb="106" eb="107">
      <t>タカ</t>
    </rPh>
    <rPh sb="108" eb="110">
      <t>クマノ</t>
    </rPh>
    <rPh sb="110" eb="112">
      <t>ダンチ</t>
    </rPh>
    <rPh sb="112" eb="113">
      <t>ナイ</t>
    </rPh>
    <rPh sb="114" eb="115">
      <t>カン</t>
    </rPh>
    <rPh sb="115" eb="116">
      <t>キョ</t>
    </rPh>
    <rPh sb="116" eb="117">
      <t>ヤク</t>
    </rPh>
    <rPh sb="122" eb="123">
      <t>タイ</t>
    </rPh>
    <rPh sb="125" eb="127">
      <t>カンナイ</t>
    </rPh>
    <rPh sb="127" eb="129">
      <t>チョウサ</t>
    </rPh>
    <rPh sb="130" eb="132">
      <t>ジッシ</t>
    </rPh>
    <rPh sb="134" eb="136">
      <t>ヘイセイ</t>
    </rPh>
    <rPh sb="138" eb="140">
      <t>ネンド</t>
    </rPh>
    <rPh sb="141" eb="143">
      <t>シュウゼン</t>
    </rPh>
    <rPh sb="144" eb="146">
      <t>カイチク</t>
    </rPh>
    <rPh sb="146" eb="148">
      <t>ケイカク</t>
    </rPh>
    <rPh sb="149" eb="150">
      <t>サダ</t>
    </rPh>
    <rPh sb="153" eb="155">
      <t>コンゴ</t>
    </rPh>
    <rPh sb="156" eb="158">
      <t>ジッシ</t>
    </rPh>
    <rPh sb="158" eb="160">
      <t>ケイカク</t>
    </rPh>
    <rPh sb="161" eb="162">
      <t>オコナ</t>
    </rPh>
    <rPh sb="164" eb="166">
      <t>ジュンジ</t>
    </rPh>
    <rPh sb="166" eb="168">
      <t>カイチク</t>
    </rPh>
    <rPh sb="168" eb="170">
      <t>コウシン</t>
    </rPh>
    <rPh sb="170" eb="172">
      <t>コウジ</t>
    </rPh>
    <rPh sb="173" eb="174">
      <t>オコナ</t>
    </rPh>
    <phoneticPr fontId="4"/>
  </si>
  <si>
    <t>①100％を下回っており不足分は一般会計からの基準外繰入金や前年度繰越金を財源にし，使用料収入によって回収すべき経費を賄いきれていない状況であるため，更なる経営改善に取り組む必要がある。　　　　　④平均値を下回っており，施設整備が終盤を迎えたことによる建設改良費の減少しているが地方債償還金が起債発行額を上回っている状況にある。ただし，今後施設の更新に要する費用が発生する見込みであるため，地方債の償還計画の見直し等により経費削減を図る必要がある。　　　　　　　　　　　　　　　　　　　　　⑤指標が100％に達したが，原因は平成２９年度から適用となった高資本費対策の対象となったためであり，汚水処理経費は減少しているが，一般会計からの繰入に頼っているのが現状であるため，使用料の適正化と汚水処理費等の経費削減が必要となる。　　　　　　　　　　　　　　　　　　　　　　　⑥⑤と同様に平成２９年度から適用となった高資本費対策の対象になったためであり，今後は元利償還額のピークが過ぎ年々減少していく見込みであるが人口減少，節水機器の普及等，また老朽化に伴う管渠等の修繕費の増加により，指標上昇の可能性がある。　　　　　　　　　　　　　　　　　　　　　　　⑧高い水準となっている。今後整備を進めていく区域においても確実に下水道へ接続するように推進していく。</t>
    <rPh sb="6" eb="8">
      <t>シタマワ</t>
    </rPh>
    <rPh sb="12" eb="15">
      <t>フソクブン</t>
    </rPh>
    <rPh sb="16" eb="18">
      <t>イッパン</t>
    </rPh>
    <rPh sb="18" eb="20">
      <t>カイケイ</t>
    </rPh>
    <rPh sb="23" eb="25">
      <t>キジュン</t>
    </rPh>
    <rPh sb="25" eb="26">
      <t>ガイ</t>
    </rPh>
    <rPh sb="26" eb="28">
      <t>クリイレ</t>
    </rPh>
    <rPh sb="28" eb="29">
      <t>キン</t>
    </rPh>
    <rPh sb="30" eb="33">
      <t>ゼンネンド</t>
    </rPh>
    <rPh sb="33" eb="35">
      <t>クリコシ</t>
    </rPh>
    <rPh sb="35" eb="36">
      <t>キン</t>
    </rPh>
    <rPh sb="37" eb="39">
      <t>ザイゲン</t>
    </rPh>
    <rPh sb="42" eb="45">
      <t>シヨウリョウ</t>
    </rPh>
    <rPh sb="45" eb="47">
      <t>シュウニュウ</t>
    </rPh>
    <rPh sb="51" eb="53">
      <t>カイシュウ</t>
    </rPh>
    <rPh sb="56" eb="58">
      <t>ケイヒ</t>
    </rPh>
    <rPh sb="59" eb="60">
      <t>マカナ</t>
    </rPh>
    <rPh sb="67" eb="69">
      <t>ジョウキョウ</t>
    </rPh>
    <rPh sb="75" eb="76">
      <t>サラ</t>
    </rPh>
    <rPh sb="78" eb="80">
      <t>ケイエイ</t>
    </rPh>
    <rPh sb="80" eb="82">
      <t>カイゼン</t>
    </rPh>
    <rPh sb="83" eb="84">
      <t>ト</t>
    </rPh>
    <rPh sb="85" eb="86">
      <t>ク</t>
    </rPh>
    <rPh sb="87" eb="89">
      <t>ヒツヨウ</t>
    </rPh>
    <rPh sb="99" eb="102">
      <t>ヘイキンチ</t>
    </rPh>
    <rPh sb="103" eb="105">
      <t>シタマワ</t>
    </rPh>
    <rPh sb="110" eb="112">
      <t>シセツ</t>
    </rPh>
    <rPh sb="112" eb="114">
      <t>セイビ</t>
    </rPh>
    <rPh sb="115" eb="117">
      <t>シュウバン</t>
    </rPh>
    <rPh sb="118" eb="119">
      <t>ムカ</t>
    </rPh>
    <rPh sb="126" eb="128">
      <t>ケンセツ</t>
    </rPh>
    <rPh sb="128" eb="130">
      <t>カイリョウ</t>
    </rPh>
    <rPh sb="130" eb="131">
      <t>ヒ</t>
    </rPh>
    <rPh sb="132" eb="134">
      <t>ゲンショウ</t>
    </rPh>
    <rPh sb="139" eb="142">
      <t>チホウサイ</t>
    </rPh>
    <rPh sb="142" eb="145">
      <t>ショウカンキン</t>
    </rPh>
    <rPh sb="146" eb="148">
      <t>キサイ</t>
    </rPh>
    <rPh sb="148" eb="151">
      <t>ハッコウガク</t>
    </rPh>
    <rPh sb="152" eb="154">
      <t>ウワマワ</t>
    </rPh>
    <rPh sb="158" eb="160">
      <t>ジョウキョウ</t>
    </rPh>
    <rPh sb="168" eb="170">
      <t>コンゴ</t>
    </rPh>
    <rPh sb="170" eb="172">
      <t>シセツ</t>
    </rPh>
    <rPh sb="173" eb="175">
      <t>コウシン</t>
    </rPh>
    <rPh sb="176" eb="177">
      <t>ヨウ</t>
    </rPh>
    <rPh sb="179" eb="181">
      <t>ヒヨウ</t>
    </rPh>
    <rPh sb="182" eb="184">
      <t>ハッセイ</t>
    </rPh>
    <rPh sb="186" eb="188">
      <t>ミコ</t>
    </rPh>
    <rPh sb="195" eb="198">
      <t>チホウサイ</t>
    </rPh>
    <rPh sb="199" eb="201">
      <t>ショウカン</t>
    </rPh>
    <rPh sb="201" eb="203">
      <t>ケイカク</t>
    </rPh>
    <rPh sb="204" eb="206">
      <t>ミナオ</t>
    </rPh>
    <rPh sb="207" eb="208">
      <t>トウ</t>
    </rPh>
    <rPh sb="211" eb="213">
      <t>ケイヒ</t>
    </rPh>
    <rPh sb="213" eb="215">
      <t>サクゲン</t>
    </rPh>
    <rPh sb="216" eb="217">
      <t>ハカ</t>
    </rPh>
    <rPh sb="218" eb="220">
      <t>ヒツヨウ</t>
    </rPh>
    <rPh sb="246" eb="248">
      <t>シヒョウ</t>
    </rPh>
    <rPh sb="254" eb="255">
      <t>タッ</t>
    </rPh>
    <rPh sb="259" eb="261">
      <t>ゲンイン</t>
    </rPh>
    <rPh sb="262" eb="264">
      <t>ヘイセイ</t>
    </rPh>
    <rPh sb="266" eb="268">
      <t>ネンド</t>
    </rPh>
    <rPh sb="270" eb="272">
      <t>テキヨウ</t>
    </rPh>
    <rPh sb="276" eb="279">
      <t>コウシホン</t>
    </rPh>
    <rPh sb="279" eb="280">
      <t>ヒ</t>
    </rPh>
    <rPh sb="280" eb="282">
      <t>タイサク</t>
    </rPh>
    <rPh sb="283" eb="285">
      <t>タイショウ</t>
    </rPh>
    <rPh sb="295" eb="297">
      <t>オスイ</t>
    </rPh>
    <rPh sb="297" eb="299">
      <t>ショリ</t>
    </rPh>
    <rPh sb="299" eb="301">
      <t>ケイヒ</t>
    </rPh>
    <rPh sb="302" eb="304">
      <t>ゲンショウ</t>
    </rPh>
    <rPh sb="310" eb="312">
      <t>イッパン</t>
    </rPh>
    <rPh sb="312" eb="314">
      <t>カイケイ</t>
    </rPh>
    <rPh sb="317" eb="319">
      <t>クリイレ</t>
    </rPh>
    <rPh sb="320" eb="321">
      <t>タヨ</t>
    </rPh>
    <rPh sb="327" eb="329">
      <t>ゲンジョウ</t>
    </rPh>
    <rPh sb="335" eb="338">
      <t>シヨウリョウ</t>
    </rPh>
    <rPh sb="339" eb="342">
      <t>テキセイカ</t>
    </rPh>
    <rPh sb="343" eb="345">
      <t>オスイ</t>
    </rPh>
    <rPh sb="345" eb="347">
      <t>ショリ</t>
    </rPh>
    <rPh sb="347" eb="349">
      <t>ヒトウ</t>
    </rPh>
    <rPh sb="350" eb="352">
      <t>ケイヒ</t>
    </rPh>
    <rPh sb="352" eb="354">
      <t>サクゲン</t>
    </rPh>
    <rPh sb="355" eb="357">
      <t>ヒツヨウ</t>
    </rPh>
    <rPh sb="387" eb="389">
      <t>ドウヨウ</t>
    </rPh>
    <rPh sb="407" eb="408">
      <t>ヒ</t>
    </rPh>
    <rPh sb="411" eb="413">
      <t>タイショウ</t>
    </rPh>
    <rPh sb="423" eb="425">
      <t>コンゴ</t>
    </rPh>
    <rPh sb="426" eb="428">
      <t>ガンリ</t>
    </rPh>
    <rPh sb="428" eb="430">
      <t>ショウカン</t>
    </rPh>
    <rPh sb="430" eb="431">
      <t>ガク</t>
    </rPh>
    <rPh sb="436" eb="437">
      <t>ス</t>
    </rPh>
    <rPh sb="438" eb="440">
      <t>ネンネン</t>
    </rPh>
    <rPh sb="440" eb="442">
      <t>ゲンショウ</t>
    </rPh>
    <rPh sb="446" eb="448">
      <t>ミコ</t>
    </rPh>
    <rPh sb="453" eb="455">
      <t>ジンコウ</t>
    </rPh>
    <rPh sb="455" eb="457">
      <t>ゲンショウ</t>
    </rPh>
    <rPh sb="458" eb="460">
      <t>セッスイ</t>
    </rPh>
    <rPh sb="460" eb="462">
      <t>キキ</t>
    </rPh>
    <rPh sb="463" eb="466">
      <t>フキュウトウ</t>
    </rPh>
    <rPh sb="469" eb="472">
      <t>ロウキュウカ</t>
    </rPh>
    <rPh sb="473" eb="474">
      <t>トモナ</t>
    </rPh>
    <rPh sb="475" eb="476">
      <t>カン</t>
    </rPh>
    <rPh sb="476" eb="477">
      <t>キョ</t>
    </rPh>
    <rPh sb="477" eb="478">
      <t>トウ</t>
    </rPh>
    <rPh sb="479" eb="482">
      <t>シュウゼンヒ</t>
    </rPh>
    <rPh sb="483" eb="485">
      <t>ゾウカ</t>
    </rPh>
    <rPh sb="489" eb="491">
      <t>シヒョウ</t>
    </rPh>
    <rPh sb="491" eb="493">
      <t>ジョウショウ</t>
    </rPh>
    <rPh sb="494" eb="497">
      <t>カノウセイ</t>
    </rPh>
    <rPh sb="525" eb="526">
      <t>タカ</t>
    </rPh>
    <rPh sb="527" eb="529">
      <t>スイジュン</t>
    </rPh>
    <rPh sb="536" eb="538">
      <t>コンゴ</t>
    </rPh>
    <rPh sb="538" eb="540">
      <t>セイビ</t>
    </rPh>
    <rPh sb="541" eb="542">
      <t>スス</t>
    </rPh>
    <rPh sb="546" eb="548">
      <t>クイキ</t>
    </rPh>
    <rPh sb="553" eb="555">
      <t>カクジツ</t>
    </rPh>
    <rPh sb="556" eb="559">
      <t>ゲスイドウ</t>
    </rPh>
    <rPh sb="560" eb="562">
      <t>セツゾク</t>
    </rPh>
    <rPh sb="567" eb="56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</si>
</sst>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06-4BFE-8FD5-DDC0D8E4DCC3}"/>
            </c:ext>
          </c:extLst>
        </c:ser>
        <c:dLbls>
          <c:showLegendKey val="0"/>
          <c:showVal val="0"/>
          <c:showCatName val="0"/>
          <c:showSerName val="0"/>
          <c:showPercent val="0"/>
          <c:showBubbleSize val="0"/>
        </c:dLbls>
        <c:gapWidth val="150"/>
        <c:axId val="356141496"/>
        <c:axId val="35614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1C06-4BFE-8FD5-DDC0D8E4DCC3}"/>
            </c:ext>
          </c:extLst>
        </c:ser>
        <c:dLbls>
          <c:showLegendKey val="0"/>
          <c:showVal val="0"/>
          <c:showCatName val="0"/>
          <c:showSerName val="0"/>
          <c:showPercent val="0"/>
          <c:showBubbleSize val="0"/>
        </c:dLbls>
        <c:marker val="1"/>
        <c:smooth val="0"/>
        <c:axId val="356141496"/>
        <c:axId val="356141104"/>
      </c:lineChart>
      <c:dateAx>
        <c:axId val="356141496"/>
        <c:scaling>
          <c:orientation val="minMax"/>
        </c:scaling>
        <c:delete val="1"/>
        <c:axPos val="b"/>
        <c:numFmt formatCode="ge" sourceLinked="1"/>
        <c:majorTickMark val="none"/>
        <c:minorTickMark val="none"/>
        <c:tickLblPos val="none"/>
        <c:crossAx val="356141104"/>
        <c:crosses val="autoZero"/>
        <c:auto val="1"/>
        <c:lblOffset val="100"/>
        <c:baseTimeUnit val="years"/>
      </c:dateAx>
      <c:valAx>
        <c:axId val="35614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4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F7-4D7A-BF82-27A24A94A381}"/>
            </c:ext>
          </c:extLst>
        </c:ser>
        <c:dLbls>
          <c:showLegendKey val="0"/>
          <c:showVal val="0"/>
          <c:showCatName val="0"/>
          <c:showSerName val="0"/>
          <c:showPercent val="0"/>
          <c:showBubbleSize val="0"/>
        </c:dLbls>
        <c:gapWidth val="150"/>
        <c:axId val="359108904"/>
        <c:axId val="35910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F7F7-4D7A-BF82-27A24A94A381}"/>
            </c:ext>
          </c:extLst>
        </c:ser>
        <c:dLbls>
          <c:showLegendKey val="0"/>
          <c:showVal val="0"/>
          <c:showCatName val="0"/>
          <c:showSerName val="0"/>
          <c:showPercent val="0"/>
          <c:showBubbleSize val="0"/>
        </c:dLbls>
        <c:marker val="1"/>
        <c:smooth val="0"/>
        <c:axId val="359108904"/>
        <c:axId val="359109296"/>
      </c:lineChart>
      <c:dateAx>
        <c:axId val="359108904"/>
        <c:scaling>
          <c:orientation val="minMax"/>
        </c:scaling>
        <c:delete val="1"/>
        <c:axPos val="b"/>
        <c:numFmt formatCode="ge" sourceLinked="1"/>
        <c:majorTickMark val="none"/>
        <c:minorTickMark val="none"/>
        <c:tickLblPos val="none"/>
        <c:crossAx val="359109296"/>
        <c:crosses val="autoZero"/>
        <c:auto val="1"/>
        <c:lblOffset val="100"/>
        <c:baseTimeUnit val="years"/>
      </c:dateAx>
      <c:valAx>
        <c:axId val="35910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0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95.97</c:v>
                </c:pt>
                <c:pt idx="1">
                  <c:v>95.97</c:v>
                </c:pt>
                <c:pt idx="2">
                  <c:v>95.98</c:v>
                </c:pt>
                <c:pt idx="3">
                  <c:v>96.61</c:v>
                </c:pt>
                <c:pt idx="4">
                  <c:v>96.83</c:v>
                </c:pt>
              </c:numCache>
            </c:numRef>
          </c:val>
          <c:extLst xmlns:c16r2="http://schemas.microsoft.com/office/drawing/2015/06/chart">
            <c:ext xmlns:c16="http://schemas.microsoft.com/office/drawing/2014/chart" uri="{C3380CC4-5D6E-409C-BE32-E72D297353CC}">
              <c16:uniqueId val="{00000000-126F-491A-98A4-530D7C8B6968}"/>
            </c:ext>
          </c:extLst>
        </c:ser>
        <c:dLbls>
          <c:showLegendKey val="0"/>
          <c:showVal val="0"/>
          <c:showCatName val="0"/>
          <c:showSerName val="0"/>
          <c:showPercent val="0"/>
          <c:showBubbleSize val="0"/>
        </c:dLbls>
        <c:gapWidth val="150"/>
        <c:axId val="359110472"/>
        <c:axId val="35911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126F-491A-98A4-530D7C8B6968}"/>
            </c:ext>
          </c:extLst>
        </c:ser>
        <c:dLbls>
          <c:showLegendKey val="0"/>
          <c:showVal val="0"/>
          <c:showCatName val="0"/>
          <c:showSerName val="0"/>
          <c:showPercent val="0"/>
          <c:showBubbleSize val="0"/>
        </c:dLbls>
        <c:marker val="1"/>
        <c:smooth val="0"/>
        <c:axId val="359110472"/>
        <c:axId val="359110864"/>
      </c:lineChart>
      <c:dateAx>
        <c:axId val="359110472"/>
        <c:scaling>
          <c:orientation val="minMax"/>
        </c:scaling>
        <c:delete val="1"/>
        <c:axPos val="b"/>
        <c:numFmt formatCode="ge" sourceLinked="1"/>
        <c:majorTickMark val="none"/>
        <c:minorTickMark val="none"/>
        <c:tickLblPos val="none"/>
        <c:crossAx val="359110864"/>
        <c:crosses val="autoZero"/>
        <c:auto val="1"/>
        <c:lblOffset val="100"/>
        <c:baseTimeUnit val="years"/>
      </c:dateAx>
      <c:valAx>
        <c:axId val="35911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1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69.86</c:v>
                </c:pt>
                <c:pt idx="1">
                  <c:v>68.569999999999993</c:v>
                </c:pt>
                <c:pt idx="2">
                  <c:v>68.510000000000005</c:v>
                </c:pt>
                <c:pt idx="3">
                  <c:v>66.81</c:v>
                </c:pt>
                <c:pt idx="4">
                  <c:v>76.02</c:v>
                </c:pt>
              </c:numCache>
            </c:numRef>
          </c:val>
          <c:extLst xmlns:c16r2="http://schemas.microsoft.com/office/drawing/2015/06/chart">
            <c:ext xmlns:c16="http://schemas.microsoft.com/office/drawing/2014/chart" uri="{C3380CC4-5D6E-409C-BE32-E72D297353CC}">
              <c16:uniqueId val="{00000000-40E6-492C-9A0F-E98072165F46}"/>
            </c:ext>
          </c:extLst>
        </c:ser>
        <c:dLbls>
          <c:showLegendKey val="0"/>
          <c:showVal val="0"/>
          <c:showCatName val="0"/>
          <c:showSerName val="0"/>
          <c:showPercent val="0"/>
          <c:showBubbleSize val="0"/>
        </c:dLbls>
        <c:gapWidth val="150"/>
        <c:axId val="216136544"/>
        <c:axId val="35818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E6-492C-9A0F-E98072165F46}"/>
            </c:ext>
          </c:extLst>
        </c:ser>
        <c:dLbls>
          <c:showLegendKey val="0"/>
          <c:showVal val="0"/>
          <c:showCatName val="0"/>
          <c:showSerName val="0"/>
          <c:showPercent val="0"/>
          <c:showBubbleSize val="0"/>
        </c:dLbls>
        <c:marker val="1"/>
        <c:smooth val="0"/>
        <c:axId val="216136544"/>
        <c:axId val="358180304"/>
      </c:lineChart>
      <c:dateAx>
        <c:axId val="216136544"/>
        <c:scaling>
          <c:orientation val="minMax"/>
        </c:scaling>
        <c:delete val="1"/>
        <c:axPos val="b"/>
        <c:numFmt formatCode="ge" sourceLinked="1"/>
        <c:majorTickMark val="none"/>
        <c:minorTickMark val="none"/>
        <c:tickLblPos val="none"/>
        <c:crossAx val="358180304"/>
        <c:crosses val="autoZero"/>
        <c:auto val="1"/>
        <c:lblOffset val="100"/>
        <c:baseTimeUnit val="years"/>
      </c:dateAx>
      <c:valAx>
        <c:axId val="35818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56-47FC-A3FD-F5881EF4F5DF}"/>
            </c:ext>
          </c:extLst>
        </c:ser>
        <c:dLbls>
          <c:showLegendKey val="0"/>
          <c:showVal val="0"/>
          <c:showCatName val="0"/>
          <c:showSerName val="0"/>
          <c:showPercent val="0"/>
          <c:showBubbleSize val="0"/>
        </c:dLbls>
        <c:gapWidth val="150"/>
        <c:axId val="358181480"/>
        <c:axId val="35818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56-47FC-A3FD-F5881EF4F5DF}"/>
            </c:ext>
          </c:extLst>
        </c:ser>
        <c:dLbls>
          <c:showLegendKey val="0"/>
          <c:showVal val="0"/>
          <c:showCatName val="0"/>
          <c:showSerName val="0"/>
          <c:showPercent val="0"/>
          <c:showBubbleSize val="0"/>
        </c:dLbls>
        <c:marker val="1"/>
        <c:smooth val="0"/>
        <c:axId val="358181480"/>
        <c:axId val="358181872"/>
      </c:lineChart>
      <c:dateAx>
        <c:axId val="358181480"/>
        <c:scaling>
          <c:orientation val="minMax"/>
        </c:scaling>
        <c:delete val="1"/>
        <c:axPos val="b"/>
        <c:numFmt formatCode="ge" sourceLinked="1"/>
        <c:majorTickMark val="none"/>
        <c:minorTickMark val="none"/>
        <c:tickLblPos val="none"/>
        <c:crossAx val="358181872"/>
        <c:crosses val="autoZero"/>
        <c:auto val="1"/>
        <c:lblOffset val="100"/>
        <c:baseTimeUnit val="years"/>
      </c:dateAx>
      <c:valAx>
        <c:axId val="35818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8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72-4588-ACA8-C86FFE33F56F}"/>
            </c:ext>
          </c:extLst>
        </c:ser>
        <c:dLbls>
          <c:showLegendKey val="0"/>
          <c:showVal val="0"/>
          <c:showCatName val="0"/>
          <c:showSerName val="0"/>
          <c:showPercent val="0"/>
          <c:showBubbleSize val="0"/>
        </c:dLbls>
        <c:gapWidth val="150"/>
        <c:axId val="358183048"/>
        <c:axId val="35818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72-4588-ACA8-C86FFE33F56F}"/>
            </c:ext>
          </c:extLst>
        </c:ser>
        <c:dLbls>
          <c:showLegendKey val="0"/>
          <c:showVal val="0"/>
          <c:showCatName val="0"/>
          <c:showSerName val="0"/>
          <c:showPercent val="0"/>
          <c:showBubbleSize val="0"/>
        </c:dLbls>
        <c:marker val="1"/>
        <c:smooth val="0"/>
        <c:axId val="358183048"/>
        <c:axId val="358183440"/>
      </c:lineChart>
      <c:dateAx>
        <c:axId val="358183048"/>
        <c:scaling>
          <c:orientation val="minMax"/>
        </c:scaling>
        <c:delete val="1"/>
        <c:axPos val="b"/>
        <c:numFmt formatCode="ge" sourceLinked="1"/>
        <c:majorTickMark val="none"/>
        <c:minorTickMark val="none"/>
        <c:tickLblPos val="none"/>
        <c:crossAx val="358183440"/>
        <c:crosses val="autoZero"/>
        <c:auto val="1"/>
        <c:lblOffset val="100"/>
        <c:baseTimeUnit val="years"/>
      </c:dateAx>
      <c:valAx>
        <c:axId val="35818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8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F5-4C81-9B47-6CAE67B63943}"/>
            </c:ext>
          </c:extLst>
        </c:ser>
        <c:dLbls>
          <c:showLegendKey val="0"/>
          <c:showVal val="0"/>
          <c:showCatName val="0"/>
          <c:showSerName val="0"/>
          <c:showPercent val="0"/>
          <c:showBubbleSize val="0"/>
        </c:dLbls>
        <c:gapWidth val="150"/>
        <c:axId val="358685232"/>
        <c:axId val="35868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F5-4C81-9B47-6CAE67B63943}"/>
            </c:ext>
          </c:extLst>
        </c:ser>
        <c:dLbls>
          <c:showLegendKey val="0"/>
          <c:showVal val="0"/>
          <c:showCatName val="0"/>
          <c:showSerName val="0"/>
          <c:showPercent val="0"/>
          <c:showBubbleSize val="0"/>
        </c:dLbls>
        <c:marker val="1"/>
        <c:smooth val="0"/>
        <c:axId val="358685232"/>
        <c:axId val="358685624"/>
      </c:lineChart>
      <c:dateAx>
        <c:axId val="358685232"/>
        <c:scaling>
          <c:orientation val="minMax"/>
        </c:scaling>
        <c:delete val="1"/>
        <c:axPos val="b"/>
        <c:numFmt formatCode="ge" sourceLinked="1"/>
        <c:majorTickMark val="none"/>
        <c:minorTickMark val="none"/>
        <c:tickLblPos val="none"/>
        <c:crossAx val="358685624"/>
        <c:crosses val="autoZero"/>
        <c:auto val="1"/>
        <c:lblOffset val="100"/>
        <c:baseTimeUnit val="years"/>
      </c:dateAx>
      <c:valAx>
        <c:axId val="35868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8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7F-4687-9201-402242791921}"/>
            </c:ext>
          </c:extLst>
        </c:ser>
        <c:dLbls>
          <c:showLegendKey val="0"/>
          <c:showVal val="0"/>
          <c:showCatName val="0"/>
          <c:showSerName val="0"/>
          <c:showPercent val="0"/>
          <c:showBubbleSize val="0"/>
        </c:dLbls>
        <c:gapWidth val="150"/>
        <c:axId val="358686800"/>
        <c:axId val="35868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7F-4687-9201-402242791921}"/>
            </c:ext>
          </c:extLst>
        </c:ser>
        <c:dLbls>
          <c:showLegendKey val="0"/>
          <c:showVal val="0"/>
          <c:showCatName val="0"/>
          <c:showSerName val="0"/>
          <c:showPercent val="0"/>
          <c:showBubbleSize val="0"/>
        </c:dLbls>
        <c:marker val="1"/>
        <c:smooth val="0"/>
        <c:axId val="358686800"/>
        <c:axId val="358687192"/>
      </c:lineChart>
      <c:dateAx>
        <c:axId val="358686800"/>
        <c:scaling>
          <c:orientation val="minMax"/>
        </c:scaling>
        <c:delete val="1"/>
        <c:axPos val="b"/>
        <c:numFmt formatCode="ge" sourceLinked="1"/>
        <c:majorTickMark val="none"/>
        <c:minorTickMark val="none"/>
        <c:tickLblPos val="none"/>
        <c:crossAx val="358687192"/>
        <c:crosses val="autoZero"/>
        <c:auto val="1"/>
        <c:lblOffset val="100"/>
        <c:baseTimeUnit val="years"/>
      </c:dateAx>
      <c:valAx>
        <c:axId val="35868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8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1061.77</c:v>
                </c:pt>
                <c:pt idx="1">
                  <c:v>978.71</c:v>
                </c:pt>
                <c:pt idx="2">
                  <c:v>953.79</c:v>
                </c:pt>
                <c:pt idx="3">
                  <c:v>1019.07</c:v>
                </c:pt>
                <c:pt idx="4">
                  <c:v>813.33</c:v>
                </c:pt>
              </c:numCache>
            </c:numRef>
          </c:val>
          <c:extLst xmlns:c16r2="http://schemas.microsoft.com/office/drawing/2015/06/chart">
            <c:ext xmlns:c16="http://schemas.microsoft.com/office/drawing/2014/chart" uri="{C3380CC4-5D6E-409C-BE32-E72D297353CC}">
              <c16:uniqueId val="{00000000-10F7-4CC6-857E-9237A4E4E240}"/>
            </c:ext>
          </c:extLst>
        </c:ser>
        <c:dLbls>
          <c:showLegendKey val="0"/>
          <c:showVal val="0"/>
          <c:showCatName val="0"/>
          <c:showSerName val="0"/>
          <c:showPercent val="0"/>
          <c:showBubbleSize val="0"/>
        </c:dLbls>
        <c:gapWidth val="150"/>
        <c:axId val="358688368"/>
        <c:axId val="3589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10F7-4CC6-857E-9237A4E4E240}"/>
            </c:ext>
          </c:extLst>
        </c:ser>
        <c:dLbls>
          <c:showLegendKey val="0"/>
          <c:showVal val="0"/>
          <c:showCatName val="0"/>
          <c:showSerName val="0"/>
          <c:showPercent val="0"/>
          <c:showBubbleSize val="0"/>
        </c:dLbls>
        <c:marker val="1"/>
        <c:smooth val="0"/>
        <c:axId val="358688368"/>
        <c:axId val="358914272"/>
      </c:lineChart>
      <c:dateAx>
        <c:axId val="358688368"/>
        <c:scaling>
          <c:orientation val="minMax"/>
        </c:scaling>
        <c:delete val="1"/>
        <c:axPos val="b"/>
        <c:numFmt formatCode="ge" sourceLinked="1"/>
        <c:majorTickMark val="none"/>
        <c:minorTickMark val="none"/>
        <c:tickLblPos val="none"/>
        <c:crossAx val="358914272"/>
        <c:crosses val="autoZero"/>
        <c:auto val="1"/>
        <c:lblOffset val="100"/>
        <c:baseTimeUnit val="years"/>
      </c:dateAx>
      <c:valAx>
        <c:axId val="3589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8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75.180000000000007</c:v>
                </c:pt>
                <c:pt idx="1">
                  <c:v>76.5</c:v>
                </c:pt>
                <c:pt idx="2">
                  <c:v>80.3</c:v>
                </c:pt>
                <c:pt idx="3">
                  <c:v>79.11</c:v>
                </c:pt>
                <c:pt idx="4">
                  <c:v>100</c:v>
                </c:pt>
              </c:numCache>
            </c:numRef>
          </c:val>
          <c:extLst xmlns:c16r2="http://schemas.microsoft.com/office/drawing/2015/06/chart">
            <c:ext xmlns:c16="http://schemas.microsoft.com/office/drawing/2014/chart" uri="{C3380CC4-5D6E-409C-BE32-E72D297353CC}">
              <c16:uniqueId val="{00000000-C7EA-4C3F-BBC9-A15BE26A3B7C}"/>
            </c:ext>
          </c:extLst>
        </c:ser>
        <c:dLbls>
          <c:showLegendKey val="0"/>
          <c:showVal val="0"/>
          <c:showCatName val="0"/>
          <c:showSerName val="0"/>
          <c:showPercent val="0"/>
          <c:showBubbleSize val="0"/>
        </c:dLbls>
        <c:gapWidth val="150"/>
        <c:axId val="358915448"/>
        <c:axId val="3589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C7EA-4C3F-BBC9-A15BE26A3B7C}"/>
            </c:ext>
          </c:extLst>
        </c:ser>
        <c:dLbls>
          <c:showLegendKey val="0"/>
          <c:showVal val="0"/>
          <c:showCatName val="0"/>
          <c:showSerName val="0"/>
          <c:showPercent val="0"/>
          <c:showBubbleSize val="0"/>
        </c:dLbls>
        <c:marker val="1"/>
        <c:smooth val="0"/>
        <c:axId val="358915448"/>
        <c:axId val="358915840"/>
      </c:lineChart>
      <c:dateAx>
        <c:axId val="358915448"/>
        <c:scaling>
          <c:orientation val="minMax"/>
        </c:scaling>
        <c:delete val="1"/>
        <c:axPos val="b"/>
        <c:numFmt formatCode="ge" sourceLinked="1"/>
        <c:majorTickMark val="none"/>
        <c:minorTickMark val="none"/>
        <c:tickLblPos val="none"/>
        <c:crossAx val="358915840"/>
        <c:crosses val="autoZero"/>
        <c:auto val="1"/>
        <c:lblOffset val="100"/>
        <c:baseTimeUnit val="years"/>
      </c:dateAx>
      <c:valAx>
        <c:axId val="3589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1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195.64</c:v>
                </c:pt>
                <c:pt idx="1">
                  <c:v>196.04</c:v>
                </c:pt>
                <c:pt idx="2">
                  <c:v>187.41</c:v>
                </c:pt>
                <c:pt idx="3">
                  <c:v>190.22</c:v>
                </c:pt>
                <c:pt idx="4">
                  <c:v>150.18</c:v>
                </c:pt>
              </c:numCache>
            </c:numRef>
          </c:val>
          <c:extLst xmlns:c16r2="http://schemas.microsoft.com/office/drawing/2015/06/chart">
            <c:ext xmlns:c16="http://schemas.microsoft.com/office/drawing/2014/chart" uri="{C3380CC4-5D6E-409C-BE32-E72D297353CC}">
              <c16:uniqueId val="{00000000-DDEA-47F1-AD53-5B66E7AA6A4A}"/>
            </c:ext>
          </c:extLst>
        </c:ser>
        <c:dLbls>
          <c:showLegendKey val="0"/>
          <c:showVal val="0"/>
          <c:showCatName val="0"/>
          <c:showSerName val="0"/>
          <c:showPercent val="0"/>
          <c:showBubbleSize val="0"/>
        </c:dLbls>
        <c:gapWidth val="150"/>
        <c:axId val="358917016"/>
        <c:axId val="3589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DDEA-47F1-AD53-5B66E7AA6A4A}"/>
            </c:ext>
          </c:extLst>
        </c:ser>
        <c:dLbls>
          <c:showLegendKey val="0"/>
          <c:showVal val="0"/>
          <c:showCatName val="0"/>
          <c:showSerName val="0"/>
          <c:showPercent val="0"/>
          <c:showBubbleSize val="0"/>
        </c:dLbls>
        <c:marker val="1"/>
        <c:smooth val="0"/>
        <c:axId val="358917016"/>
        <c:axId val="358917408"/>
      </c:lineChart>
      <c:dateAx>
        <c:axId val="358917016"/>
        <c:scaling>
          <c:orientation val="minMax"/>
        </c:scaling>
        <c:delete val="1"/>
        <c:axPos val="b"/>
        <c:numFmt formatCode="ge" sourceLinked="1"/>
        <c:majorTickMark val="none"/>
        <c:minorTickMark val="none"/>
        <c:tickLblPos val="none"/>
        <c:crossAx val="358917408"/>
        <c:crosses val="autoZero"/>
        <c:auto val="1"/>
        <c:lblOffset val="100"/>
        <c:baseTimeUnit val="years"/>
      </c:dateAx>
      <c:valAx>
        <c:axId val="3589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1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熊野町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24387</v>
      </c>
      <c r="AM8" s="49"/>
      <c r="AN8" s="49"/>
      <c r="AO8" s="49"/>
      <c r="AP8" s="49"/>
      <c r="AQ8" s="49"/>
      <c r="AR8" s="49"/>
      <c r="AS8" s="49"/>
      <c r="AT8" s="44">
        <f>データ!T6</f>
        <v>33.76</v>
      </c>
      <c r="AU8" s="44"/>
      <c r="AV8" s="44"/>
      <c r="AW8" s="44"/>
      <c r="AX8" s="44"/>
      <c r="AY8" s="44"/>
      <c r="AZ8" s="44"/>
      <c r="BA8" s="44"/>
      <c r="BB8" s="44">
        <f>データ!U6</f>
        <v>722.36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90.5</v>
      </c>
      <c r="Q10" s="44"/>
      <c r="R10" s="44"/>
      <c r="S10" s="44"/>
      <c r="T10" s="44"/>
      <c r="U10" s="44"/>
      <c r="V10" s="44"/>
      <c r="W10" s="44">
        <f>データ!Q6</f>
        <v>93.99</v>
      </c>
      <c r="X10" s="44"/>
      <c r="Y10" s="44"/>
      <c r="Z10" s="44"/>
      <c r="AA10" s="44"/>
      <c r="AB10" s="44"/>
      <c r="AC10" s="44"/>
      <c r="AD10" s="49">
        <f>データ!R6</f>
        <v>2700</v>
      </c>
      <c r="AE10" s="49"/>
      <c r="AF10" s="49"/>
      <c r="AG10" s="49"/>
      <c r="AH10" s="49"/>
      <c r="AI10" s="49"/>
      <c r="AJ10" s="49"/>
      <c r="AK10" s="2"/>
      <c r="AL10" s="49">
        <f>データ!V6</f>
        <v>21994</v>
      </c>
      <c r="AM10" s="49"/>
      <c r="AN10" s="49"/>
      <c r="AO10" s="49"/>
      <c r="AP10" s="49"/>
      <c r="AQ10" s="49"/>
      <c r="AR10" s="49"/>
      <c r="AS10" s="49"/>
      <c r="AT10" s="44">
        <f>データ!W6</f>
        <v>4.78</v>
      </c>
      <c r="AU10" s="44"/>
      <c r="AV10" s="44"/>
      <c r="AW10" s="44"/>
      <c r="AX10" s="44"/>
      <c r="AY10" s="44"/>
      <c r="AZ10" s="44"/>
      <c r="BA10" s="44"/>
      <c r="BB10" s="44">
        <f>データ!X6</f>
        <v>4601.26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xtw3KA2zbmO6aD2pMkhdZdrrznJ+As+/mOU2Cbou0e+lmKjE33q8rJQIGFH4Q8GCk2WYsT+ANbchktFKe5KUYw==" saltValue="9UkkasFNdvqAZTDT3zCb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343072</v>
      </c>
      <c r="D6" s="32">
        <f t="shared" si="3"/>
        <v>47</v>
      </c>
      <c r="E6" s="32">
        <f t="shared" si="3"/>
        <v>17</v>
      </c>
      <c r="F6" s="32">
        <f t="shared" si="3"/>
        <v>1</v>
      </c>
      <c r="G6" s="32">
        <f t="shared" si="3"/>
        <v>0</v>
      </c>
      <c r="H6" s="32" t="str">
        <f t="shared" si="3"/>
        <v>広島県　熊野町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90.5</v>
      </c>
      <c r="Q6" s="33">
        <f t="shared" si="3"/>
        <v>93.99</v>
      </c>
      <c r="R6" s="33">
        <f t="shared" si="3"/>
        <v>2700</v>
      </c>
      <c r="S6" s="33">
        <f t="shared" si="3"/>
        <v>24387</v>
      </c>
      <c r="T6" s="33">
        <f t="shared" si="3"/>
        <v>33.76</v>
      </c>
      <c r="U6" s="33">
        <f t="shared" si="3"/>
        <v>722.36</v>
      </c>
      <c r="V6" s="33">
        <f t="shared" si="3"/>
        <v>21994</v>
      </c>
      <c r="W6" s="33">
        <f t="shared" si="3"/>
        <v>4.78</v>
      </c>
      <c r="X6" s="33">
        <f t="shared" si="3"/>
        <v>4601.26</v>
      </c>
      <c r="Y6" s="34">
        <f>IF(Y7="",NA(),Y7)</f>
        <v>69.86</v>
      </c>
      <c r="Z6" s="34">
        <f t="shared" ref="Z6:AH6" si="4">IF(Z7="",NA(),Z7)</f>
        <v>68.569999999999993</v>
      </c>
      <c r="AA6" s="34">
        <f t="shared" si="4"/>
        <v>68.510000000000005</v>
      </c>
      <c r="AB6" s="34">
        <f t="shared" si="4"/>
        <v>66.81</v>
      </c>
      <c r="AC6" s="34">
        <f t="shared" si="4"/>
        <v>76.02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1061.77</v>
      </c>
      <c r="BG6" s="34">
        <f t="shared" ref="BG6:BO6" si="7">IF(BG7="",NA(),BG7)</f>
        <v>978.71</v>
      </c>
      <c r="BH6" s="34">
        <f t="shared" si="7"/>
        <v>953.79</v>
      </c>
      <c r="BI6" s="34">
        <f t="shared" si="7"/>
        <v>1019.07</v>
      </c>
      <c r="BJ6" s="34">
        <f t="shared" si="7"/>
        <v>813.33</v>
      </c>
      <c r="BK6" s="34">
        <f t="shared" si="7"/>
        <v>1209.95</v>
      </c>
      <c r="BL6" s="34">
        <f t="shared" si="7"/>
        <v>1136.5</v>
      </c>
      <c r="BM6" s="34">
        <f t="shared" si="7"/>
        <v>1118.56</v>
      </c>
      <c r="BN6" s="34">
        <f t="shared" si="7"/>
        <v>1111.31</v>
      </c>
      <c r="BO6" s="34">
        <f t="shared" si="7"/>
        <v>966.33</v>
      </c>
      <c r="BP6" s="33" t="str">
        <f>IF(BP7="","",IF(BP7="-","【-】","【"&amp;SUBSTITUTE(TEXT(BP7,"#,##0.00"),"-","△")&amp;"】"))</f>
        <v>【707.33】</v>
      </c>
      <c r="BQ6" s="34">
        <f>IF(BQ7="",NA(),BQ7)</f>
        <v>75.180000000000007</v>
      </c>
      <c r="BR6" s="34">
        <f t="shared" ref="BR6:BZ6" si="8">IF(BR7="",NA(),BR7)</f>
        <v>76.5</v>
      </c>
      <c r="BS6" s="34">
        <f t="shared" si="8"/>
        <v>80.3</v>
      </c>
      <c r="BT6" s="34">
        <f t="shared" si="8"/>
        <v>79.11</v>
      </c>
      <c r="BU6" s="34">
        <f t="shared" si="8"/>
        <v>100</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195.64</v>
      </c>
      <c r="CC6" s="34">
        <f t="shared" ref="CC6:CK6" si="9">IF(CC7="",NA(),CC7)</f>
        <v>196.04</v>
      </c>
      <c r="CD6" s="34">
        <f t="shared" si="9"/>
        <v>187.41</v>
      </c>
      <c r="CE6" s="34">
        <f t="shared" si="9"/>
        <v>190.22</v>
      </c>
      <c r="CF6" s="34">
        <f t="shared" si="9"/>
        <v>150.18</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95.97</v>
      </c>
      <c r="CY6" s="34">
        <f t="shared" ref="CY6:DG6" si="11">IF(CY7="",NA(),CY7)</f>
        <v>95.97</v>
      </c>
      <c r="CZ6" s="34">
        <f t="shared" si="11"/>
        <v>95.98</v>
      </c>
      <c r="DA6" s="34">
        <f t="shared" si="11"/>
        <v>96.61</v>
      </c>
      <c r="DB6" s="34">
        <f t="shared" si="11"/>
        <v>96.83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343072</v>
      </c>
      <c r="D7" s="36">
        <v>47</v>
      </c>
      <c r="E7" s="36">
        <v>17</v>
      </c>
      <c r="F7" s="36">
        <v>1</v>
      </c>
      <c r="G7" s="36">
        <v>0</v>
      </c>
      <c r="H7" s="36" t="s">
        <v>111</v>
      </c>
      <c r="I7" s="36" t="s">
        <v>112</v>
      </c>
      <c r="J7" s="36" t="s">
        <v>113</v>
      </c>
      <c r="K7" s="36" t="s">
        <v>114</v>
      </c>
      <c r="L7" s="36" t="s">
        <v>115</v>
      </c>
      <c r="M7" s="36" t="s">
        <v>116</v>
      </c>
      <c r="N7" s="37" t="s">
        <v>117</v>
      </c>
      <c r="O7" s="37" t="s">
        <v>118</v>
      </c>
      <c r="P7" s="37">
        <v>90.5</v>
      </c>
      <c r="Q7" s="37">
        <v>93.99</v>
      </c>
      <c r="R7" s="37">
        <v>2700</v>
      </c>
      <c r="S7" s="37">
        <v>24387</v>
      </c>
      <c r="T7" s="37">
        <v>33.76</v>
      </c>
      <c r="U7" s="37">
        <v>722.36</v>
      </c>
      <c r="V7" s="37">
        <v>21994</v>
      </c>
      <c r="W7" s="37">
        <v>4.78</v>
      </c>
      <c r="X7" s="37">
        <v>4601.26</v>
      </c>
      <c r="Y7" s="37">
        <v>69.86</v>
      </c>
      <c r="Z7" s="37">
        <v>68.569999999999993</v>
      </c>
      <c r="AA7" s="37">
        <v>68.510000000000005</v>
      </c>
      <c r="AB7" s="37">
        <v>66.81</v>
      </c>
      <c r="AC7" s="37">
        <v>76.02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1061.77</v>
      </c>
      <c r="BG7" s="37">
        <v>978.71</v>
      </c>
      <c r="BH7" s="37">
        <v>953.79</v>
      </c>
      <c r="BI7" s="37">
        <v>1019.07</v>
      </c>
      <c r="BJ7" s="37">
        <v>813.33</v>
      </c>
      <c r="BK7" s="37">
        <v>1209.95</v>
      </c>
      <c r="BL7" s="37">
        <v>1136.5</v>
      </c>
      <c r="BM7" s="37">
        <v>1118.56</v>
      </c>
      <c r="BN7" s="37">
        <v>1111.31</v>
      </c>
      <c r="BO7" s="37">
        <v>966.33</v>
      </c>
      <c r="BP7" s="37">
        <v>707.33</v>
      </c>
      <c r="BQ7" s="37">
        <v>75.180000000000007</v>
      </c>
      <c r="BR7" s="37">
        <v>76.5</v>
      </c>
      <c r="BS7" s="37">
        <v>80.3</v>
      </c>
      <c r="BT7" s="37">
        <v>79.11</v>
      </c>
      <c r="BU7" s="37">
        <v>100</v>
      </c>
      <c r="BV7" s="37">
        <v>69.48</v>
      </c>
      <c r="BW7" s="37">
        <v>71.650000000000006</v>
      </c>
      <c r="BX7" s="37">
        <v>72.33</v>
      </c>
      <c r="BY7" s="37">
        <v>75.540000000000006</v>
      </c>
      <c r="BZ7" s="37">
        <v>81.739999999999995</v>
      </c>
      <c r="CA7" s="37">
        <v>101.26</v>
      </c>
      <c r="CB7" s="37">
        <v>195.64</v>
      </c>
      <c r="CC7" s="37">
        <v>196.04</v>
      </c>
      <c r="CD7" s="37">
        <v>187.41</v>
      </c>
      <c r="CE7" s="37">
        <v>190.22</v>
      </c>
      <c r="CF7" s="37">
        <v>150.18</v>
      </c>
      <c r="CG7" s="37">
        <v>220.67</v>
      </c>
      <c r="CH7" s="37">
        <v>217.82</v>
      </c>
      <c r="CI7" s="37">
        <v>215.28</v>
      </c>
      <c r="CJ7" s="37">
        <v>207.96</v>
      </c>
      <c r="CK7" s="37">
        <v>194.31</v>
      </c>
      <c r="CL7" s="37">
        <v>136.38999999999999</v>
      </c>
      <c r="CM7" s="37" t="s">
        <v>117</v>
      </c>
      <c r="CN7" s="37" t="s">
        <v>117</v>
      </c>
      <c r="CO7" s="37" t="s">
        <v>117</v>
      </c>
      <c r="CP7" s="37" t="s">
        <v>117</v>
      </c>
      <c r="CQ7" s="37" t="s">
        <v>117</v>
      </c>
      <c r="CR7" s="37">
        <v>55.81</v>
      </c>
      <c r="CS7" s="37">
        <v>54.44</v>
      </c>
      <c r="CT7" s="37">
        <v>54.67</v>
      </c>
      <c r="CU7" s="37">
        <v>53.51</v>
      </c>
      <c r="CV7" s="37">
        <v>53.5</v>
      </c>
      <c r="CW7" s="37">
        <v>60.13</v>
      </c>
      <c r="CX7" s="37">
        <v>95.97</v>
      </c>
      <c r="CY7" s="37">
        <v>95.97</v>
      </c>
      <c r="CZ7" s="37">
        <v>95.98</v>
      </c>
      <c r="DA7" s="37">
        <v>96.61</v>
      </c>
      <c r="DB7" s="37">
        <v>96.83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2019-02-05T02:35:42Z</cp:lastPrinted>
  <dcterms:created xsi:type="dcterms:W3CDTF">2018-12-03T09:07:16Z</dcterms:created>
  <dcterms:modified xsi:type="dcterms:W3CDTF">2019-02-05T02:35:43Z</dcterms:modified>
  <cp:category/>
</cp:coreProperties>
</file>