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sv-file10\13_財務課\01_財政運営グループ\09_その他\12　調査\○財政状況資料集\R06年度\R060821【0920〆】R4年度財政状況市徴収(追加分）の作成について（依頼）\02町→県\"/>
    </mc:Choice>
  </mc:AlternateContent>
  <xr:revisionPtr revIDLastSave="0" documentId="13_ncr:1_{ABED10D6-981B-4844-B99B-C3861777452F}" xr6:coauthVersionLast="36" xr6:coauthVersionMax="36" xr10:uidLastSave="{00000000-0000-0000-0000-000000000000}"/>
  <bookViews>
    <workbookView xWindow="0" yWindow="0" windowWidth="15360" windowHeight="7635"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W35" i="10"/>
  <c r="BE35" i="10"/>
  <c r="C35" i="10"/>
  <c r="CO34" i="10"/>
  <c r="BW34" i="10"/>
  <c r="BE34" i="10"/>
  <c r="U34" i="10"/>
  <c r="C34" i="10"/>
  <c r="AM34" i="10" l="1"/>
  <c r="AM35" i="10" s="1"/>
  <c r="U35" i="10"/>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<sst xmlns="http://schemas.openxmlformats.org/spreadsheetml/2006/main" count="1165" uniqueCount="603">
  <si>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</si>
  <si>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</si>
  <si>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</si>
  <si>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</si>
  <si>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</si>
  <si>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</si>
  <si>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</si>
  <si>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</si>
  <si>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</si>
  <si>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</si>
  <si>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</si>
  <si>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</si>
  <si>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</si>
  <si>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</si>
  <si>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</si>
  <si>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</si>
  <si>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</si>
  <si>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</si>
  <si>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</si>
  <si>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</si>
  <si>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</si>
  <si>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</si>
  <si>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</si>
  <si>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</si>
  <si>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</si>
  <si>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</si>
  <si>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</si>
  <si>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</si>
  <si>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</si>
  <si>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</si>
  <si>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</si>
  <si>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</si>
  <si>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</si>
  <si>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</si>
  <si>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</si>
  <si>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</si>
  <si>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</si>
  <si>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</si>
  <si>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</si>
  <si>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</si>
  <si>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</si>
  <si>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</si>
  <si>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</si>
  <si>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</si>
  <si>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</si>
  <si>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</si>
  <si>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</si>
  <si>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</si>
  <si>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</si>
  <si>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</si>
  <si>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</si>
  <si>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</si>
  <si>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</si>
  <si>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</si>
  <si>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</si>
  <si>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</si>
  <si>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</si>
  <si>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</si>
  <si>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</si>
  <si>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</si>
  <si>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</si>
  <si>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</si>
  <si>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</si>
  <si>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</si>
  <si>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</si>
  <si>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</si>
  <si>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</si>
  <si>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</si>
  <si>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</si>
  <si>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</si>
  <si>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</si>
  <si>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</si>
  <si>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</si>
  <si>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</si>
  <si>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</si>
  <si>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</si>
  <si>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</si>
  <si>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</si>
  <si>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</si>
  <si>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</si>
  <si>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</si>
  <si>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</si>
  <si>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</si>
  <si>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</si>
  <si>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</si>
  <si>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</si>
  <si>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</si>
  <si>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Ⅴ－２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</si>
  <si>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</si>
  <si>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</si>
  <si>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</si>
  <si>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</si>
  <si>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</si>
  <si>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</si>
  <si>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</si>
  <si>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</si>
  <si>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</si>
  <si>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</si>
  <si>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</si>
  <si>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</si>
  <si>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熊野町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</si>
  <si>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</si>
  <si>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</si>
  <si>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</si>
  <si>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</si>
  <si>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</si>
  <si>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</si>
  <si>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</si>
  <si>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</si>
  <si>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</si>
  <si>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</si>
  <si>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</si>
  <si>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</si>
  <si>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</si>
  <si>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</si>
  <si>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</si>
  <si>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</si>
  <si>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</si>
  <si>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</si>
  <si>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</si>
  <si>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</si>
  <si>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</si>
  <si>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</si>
  <si>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</si>
  <si>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</si>
  <si>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</si>
  <si>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</si>
  <si>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</si>
  <si>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</si>
  <si>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</si>
  <si>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</si>
  <si>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</si>
  <si>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</si>
  <si>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</si>
  <si>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</si>
  <si>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</si>
  <si>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</si>
  <si>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</si>
  <si>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</si>
  <si>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</si>
  <si>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</si>
  <si>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</si>
  <si>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</si>
  <si>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</si>
  <si>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</si>
  <si>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</si>
  <si>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</si>
  <si>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</si>
  <si>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</si>
  <si>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</si>
  <si>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</si>
  <si>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</si>
  <si>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</si>
  <si>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</si>
  <si>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</si>
  <si>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</si>
  <si>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</si>
  <si>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</si>
  <si>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</si>
  <si>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</si>
  <si>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</si>
  <si>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</si>
  <si>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</si>
  <si>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</si>
  <si>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</si>
  <si>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</si>
  <si>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</si>
  <si>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</si>
  <si>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</si>
  <si>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</si>
  <si>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</si>
  <si>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</si>
  <si>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</si>
  <si>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</si>
  <si>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</si>
  <si>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</si>
  <si>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</si>
  <si>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</si>
  <si>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</si>
  <si>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</si>
  <si>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</si>
  <si>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</si>
  <si>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</si>
  <si>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</si>
  <si>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</si>
  <si>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</si>
  <si>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</si>
  <si>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</si>
  <si>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</si>
  <si>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</si>
  <si>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</si>
  <si>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</si>
  <si>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</si>
  <si>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</si>
  <si>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</si>
  <si>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</si>
  <si>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</si>
  <si>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</si>
  <si>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</si>
  <si>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</si>
  <si>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</si>
  <si>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</si>
  <si>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</si>
  <si>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</si>
  <si>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</si>
  <si>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</si>
  <si>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</si>
  <si>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</si>
  <si>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</si>
  <si>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</si>
  <si>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</si>
  <si>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</si>
  <si>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</si>
  <si>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</si>
  <si>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</si>
  <si>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</si>
  <si>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</si>
  <si>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広島県熊野町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</si>
  <si>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</si>
  <si>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</si>
  <si>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</si>
  <si>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</si>
  <si>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</si>
  <si>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</si>
  <si>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</si>
  <si>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</si>
  <si>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</si>
  <si>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</si>
  <si>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</si>
  <si>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</si>
  <si>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</si>
  <si>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</si>
  <si>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</si>
  <si>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</si>
  <si>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</si>
  <si>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</si>
  <si>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</si>
  <si>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</si>
  <si>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</si>
  <si>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</si>
  <si>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</si>
  <si>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</si>
  <si>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</si>
  <si>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</si>
  <si>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</si>
  <si>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</si>
  <si>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</si>
  <si>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</si>
  <si>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</si>
  <si>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</si>
  <si>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</si>
  <si>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</si>
  <si>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</si>
  <si>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</si>
  <si>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</si>
  <si>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</si>
  <si>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</si>
  <si>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</si>
  <si>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</si>
  <si>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</si>
  <si>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</si>
  <si>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</si>
  <si>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</si>
  <si>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</si>
  <si>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</si>
  <si>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</si>
  <si>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</si>
  <si>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</si>
  <si>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</si>
  <si>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</si>
  <si>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</si>
  <si>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</si>
  <si>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</si>
  <si>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</si>
  <si>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</si>
  <si>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</si>
  <si>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</si>
  <si>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</si>
  <si>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</si>
  <si>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</si>
  <si>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</si>
  <si>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</si>
  <si>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</si>
  <si>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</si>
  <si>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</si>
  <si>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</si>
  <si>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</si>
  <si>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</si>
  <si>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</si>
  <si>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</si>
  <si>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</si>
  <si>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</si>
  <si>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</si>
  <si>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</si>
  <si>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</si>
  <si>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</si>
  <si>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</si>
  <si>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</si>
  <si>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</si>
  <si>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</si>
  <si>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</si>
  <si>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</si>
  <si>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</si>
  <si>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</si>
  <si>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</si>
  <si>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</si>
  <si>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</si>
  <si>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</si>
  <si>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</si>
  <si>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</si>
  <si>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</si>
  <si>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</si>
  <si>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</si>
  <si>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</si>
  <si>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</si>
  <si>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</si>
  <si>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</si>
  <si>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</si>
  <si>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</si>
  <si>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</si>
  <si>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</si>
  <si>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</si>
  <si>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</si>
  <si>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</si>
  <si>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</si>
  <si>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</si>
  <si>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</si>
  <si>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</si>
  <si>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</si>
  <si>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</si>
  <si>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</si>
  <si>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</si>
  <si>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</si>
  <si>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</si>
  <si>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</si>
  <si>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</si>
  <si>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</si>
  <si>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</si>
  <si>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</si>
  <si>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</si>
  <si>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</si>
  <si>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</si>
  <si>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</si>
  <si>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</si>
  <si>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</si>
  <si>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</si>
  <si>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</si>
  <si>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</si>
  <si>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</si>
  <si>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</si>
  <si>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</si>
  <si>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</si>
  <si>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</si>
  <si>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</si>
  <si>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</si>
  <si>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</si>
  <si>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</si>
  <si>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</si>
  <si>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</si>
  <si>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</si>
  <si>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</si>
  <si>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</si>
  <si>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</si>
  <si>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</si>
  <si>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</si>
  <si>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</si>
  <si>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</si>
  <si>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</si>
  <si>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</si>
  <si>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</si>
  <si>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</si>
  <si>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広島県熊野町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</si>
  <si>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</si>
  <si>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</si>
  <si>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</si>
  <si>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</si>
  <si>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</si>
  <si>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</si>
  <si>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</si>
  <si>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</si>
  <si>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</si>
  <si>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</si>
  <si>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</si>
  <si>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</si>
  <si>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</si>
  <si>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</si>
  <si>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</si>
  <si>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</si>
  <si>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</si>
  <si>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</si>
  <si>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</si>
  <si>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</si>
  <si>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</si>
  <si>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</si>
  <si>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</si>
  <si>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</si>
  <si>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</si>
  <si>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</si>
  <si>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</si>
  <si>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</si>
  <si>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</si>
  <si>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</si>
  <si>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</si>
  <si>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</si>
  <si>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</si>
  <si>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</si>
  <si>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</si>
  <si>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</si>
  <si>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</si>
  <si>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上水道事業会計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</si>
  <si>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</si>
  <si>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</si>
  <si>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</si>
  <si>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</si>
  <si>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</si>
  <si>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</si>
  <si>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</si>
  <si>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</si>
  <si>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</si>
  <si>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</si>
  <si>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</si>
  <si>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</si>
  <si>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</si>
  <si>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</si>
  <si>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</si>
  <si>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</si>
  <si>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</si>
  <si>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</si>
  <si>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</si>
  <si>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</si>
  <si>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</si>
  <si>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</si>
  <si>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</si>
  <si>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</si>
  <si>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</si>
  <si>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</si>
  <si>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</si>
  <si>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</si>
  <si>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</si>
  <si>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</si>
  <si>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</si>
  <si>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</si>
  <si>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</si>
  <si>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</si>
  <si>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</si>
  <si>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</si>
  <si>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</si>
  <si>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</si>
  <si>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</si>
  <si>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</si>
  <si>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</si>
  <si>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</si>
  <si>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</si>
  <si>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</si>
  <si>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</si>
  <si>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</si>
  <si>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</si>
  <si>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</si>
  <si>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</si>
  <si>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</si>
  <si>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</si>
  <si>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</si>
  <si>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</si>
  <si>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</si>
  <si>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</si>
  <si>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</si>
  <si>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</si>
  <si>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</si>
  <si>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</si>
  <si>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</si>
  <si>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</si>
  <si>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</si>
  <si>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</si>
  <si>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</si>
  <si>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</si>
  <si>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</si>
  <si>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上水道事業会計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</si>
  <si>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</si>
  <si>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</si>
  <si>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</si>
  <si>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</si>
  <si>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</si>
  <si>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</si>
  <si>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</si>
  <si>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</si>
  <si>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</si>
  <si>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</si>
  <si>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</si>
  <si>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</si>
  <si>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</si>
  <si>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</si>
  <si>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</si>
  <si>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</si>
  <si>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</si>
  <si>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</si>
  <si>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</si>
  <si>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</si>
  <si>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</si>
  <si>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</si>
  <si>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</si>
  <si>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</si>
  <si>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</si>
  <si>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</si>
  <si>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</si>
  <si>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</si>
  <si>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</si>
  <si>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</si>
  <si>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</si>
  <si>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</si>
  <si>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</si>
  <si>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</si>
  <si>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</si>
  <si>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</si>
  <si>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</si>
  <si>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</si>
  <si>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</si>
  <si>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</si>
  <si>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</si>
  <si>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</si>
  <si>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</si>
  <si>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</si>
  <si>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</si>
  <si>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</si>
  <si>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</si>
  <si>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</si>
  <si>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</si>
  <si>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</si>
  <si>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</si>
  <si>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</si>
  <si>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</si>
  <si>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</si>
  <si>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</si>
  <si>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</si>
  <si>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</si>
  <si>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</si>
  <si>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</si>
  <si>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</si>
  <si>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</si>
  <si>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</si>
  <si>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</si>
  <si>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</si>
  <si>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</si>
  <si>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</si>
  <si>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</si>
  <si>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</si>
  <si>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</si>
  <si>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</si>
  <si>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</si>
  <si>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</si>
  <si>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</si>
  <si>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</si>
  <si>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</si>
  <si>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</si>
  <si>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</si>
  <si>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</si>
  <si>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</si>
  <si>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</si>
  <si>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</si>
  <si>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</si>
  <si>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</si>
  <si>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</si>
  <si>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</si>
  <si>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</si>
  <si>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0.95</t>
  </si>
  <si>
    <t>▲ 3.34</t>
  </si>
  <si>
    <t>上水道事業会計</t>
  </si>
  <si>
    <t>一般会計</t>
  </si>
  <si>
    <t>介護保険特別会計</t>
  </si>
  <si>
    <t>国民健康保険事業特別会計</t>
  </si>
  <si>
    <t>下水道事業会計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</si>
  <si>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</si>
  <si>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</si>
  <si>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</si>
  <si>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</si>
  <si>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</si>
  <si>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</si>
  <si>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</si>
  <si>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</si>
  <si>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</si>
  <si>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</si>
  <si>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後期高齢者医療広域連合（一般会計）</t>
    <rPh sb="0" eb="7">
      <t>コウキコウレイシャイリョウ</t>
    </rPh>
    <rPh sb="7" eb="11">
      <t>コウイキレンゴウ</t>
    </rPh>
    <rPh sb="12" eb="16">
      <t>イッパンカイケイ</t>
    </rPh>
    <phoneticPr fontId="2"/>
  </si>
  <si>
    <t>後期高齢者医療広域連合（特別会計）</t>
    <rPh sb="0" eb="7">
      <t>コウキコウレイシャイリョウ</t>
    </rPh>
    <rPh sb="7" eb="11">
      <t>コウイキレンゴウ</t>
    </rPh>
    <rPh sb="12" eb="14">
      <t>トクベツ</t>
    </rPh>
    <rPh sb="14" eb="16">
      <t>カイケイ</t>
    </rPh>
    <phoneticPr fontId="2"/>
  </si>
  <si>
    <t>一般財団法人筆の里振興事業団</t>
    <rPh sb="0" eb="6">
      <t>イッパンザイダンホウジン</t>
    </rPh>
    <rPh sb="6" eb="7">
      <t>フデ</t>
    </rPh>
    <rPh sb="8" eb="9">
      <t>サト</t>
    </rPh>
    <rPh sb="9" eb="14">
      <t>シンコウジギョウダン</t>
    </rPh>
    <phoneticPr fontId="2"/>
  </si>
  <si>
    <t>広島県市町総合事務組合（一般会計）</t>
    <rPh sb="0" eb="3">
      <t>ヒロシマケン</t>
    </rPh>
    <rPh sb="3" eb="7">
      <t>シマチソウゴウ</t>
    </rPh>
    <rPh sb="7" eb="9">
      <t>ジム</t>
    </rPh>
    <rPh sb="9" eb="11">
      <t>クミアイ</t>
    </rPh>
    <rPh sb="12" eb="14">
      <t>イッパン</t>
    </rPh>
    <rPh sb="14" eb="16">
      <t>カイケイ</t>
    </rPh>
    <phoneticPr fontId="2"/>
  </si>
  <si>
    <t>安芸地区衛生施設管理組合（一般会計）</t>
    <rPh sb="0" eb="8">
      <t>アキチクエイセイシセツ</t>
    </rPh>
    <rPh sb="8" eb="12">
      <t>カンリクミアイ</t>
    </rPh>
    <rPh sb="13" eb="15">
      <t>イッパン</t>
    </rPh>
    <rPh sb="15" eb="17">
      <t>カイケイ</t>
    </rPh>
    <phoneticPr fontId="2"/>
  </si>
  <si>
    <t>安芸地区衛生施設管理組合（安芸地区広域ごみ焼却場事業特別会計）</t>
    <phoneticPr fontId="2"/>
  </si>
  <si>
    <t>広島県海田高等学校財産組合（一般会計）</t>
    <rPh sb="0" eb="3">
      <t>ヒロシマケン</t>
    </rPh>
    <rPh sb="3" eb="5">
      <t>カイタ</t>
    </rPh>
    <rPh sb="5" eb="9">
      <t>コウトウガッコウ</t>
    </rPh>
    <rPh sb="9" eb="13">
      <t>ザイサンクミアイ</t>
    </rPh>
    <rPh sb="14" eb="18">
      <t>イッパンカイケイ</t>
    </rPh>
    <phoneticPr fontId="2"/>
  </si>
  <si>
    <t>公共施設等整備基金</t>
    <rPh sb="0" eb="2">
      <t>コウキョウ</t>
    </rPh>
    <rPh sb="2" eb="4">
      <t>シセツ</t>
    </rPh>
    <rPh sb="4" eb="5">
      <t>トウ</t>
    </rPh>
    <rPh sb="5" eb="7">
      <t>セイビ</t>
    </rPh>
    <rPh sb="7" eb="9">
      <t>キキン</t>
    </rPh>
    <phoneticPr fontId="2"/>
  </si>
  <si>
    <t>筆の里づくり基金</t>
    <rPh sb="0" eb="1">
      <t>フデ</t>
    </rPh>
    <rPh sb="2" eb="3">
      <t>サト</t>
    </rPh>
    <rPh sb="6" eb="8">
      <t>キキン</t>
    </rPh>
    <phoneticPr fontId="2"/>
  </si>
  <si>
    <t>地域福祉基金</t>
  </si>
  <si>
    <t>筆の里工房収蔵物等購入基金</t>
  </si>
  <si>
    <t>ふるさと・水と土の保全基金</t>
    <rPh sb="5" eb="6">
      <t>ミズ</t>
    </rPh>
    <rPh sb="7" eb="8">
      <t>ツチ</t>
    </rPh>
    <rPh sb="9" eb="11">
      <t>ホゼン</t>
    </rPh>
    <rPh sb="11" eb="13">
      <t>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</si>
  <si>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</si>
  <si>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</si>
  <si>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将来負担比率は、類似団体内平均値を下回っており、特に令和３年度以降は充当可能財源等が将来負担額を上回ったため算出されていない。
有形固定資産減価償却率は、類似団体内平均値と比べて高い傾向にあり、老朽化対策を行う必要があるが、策定済みの個別施設計画に基づいた施設の維持管理を適切に進めていくとともに、社会環境の変化に適応した施設用途及び規模となるよう検討を進める。</t>
    <rPh sb="31" eb="33">
      <t>イコウ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</si>
  <si>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</si>
  <si>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</si>
  <si>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</si>
  <si>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</si>
  <si>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</si>
  <si>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</si>
  <si>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将来負担比率は、類似団体内平均値を下回っており、特に令和３年度以降は充当可能財源等が将来負担額を上回ったため算出されていない。
実質公債費比率は、年々減少しており、令和元年度までは類似団体内平均値を上回っていたものの、令和２年度からは平均値以下となっている。これは、近年地方債の借入利率が減少していいることから、元利償還金についても減少傾向にあったことが要因である。今後は、平成30年７月豪雨により借り入れた地方債の元金償還が始まり、実質公債費比率が上昇していくことが考えられるため、これまで以上に公債費の適正化に取り組んでいく必要がある。</t>
    <rPh sb="31" eb="33">
      <t>イコウ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</si>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</sst>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D237A569-41D7-457A-A299-939F3CB7EA66}"/>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47387</c:v>
                </c:pt>
                <c:pt idx="1">
                  <c:v>51264</c:v>
                </c:pt>
                <c:pt idx="2">
                  <c:v>52068</c:v>
                </c:pt>
                <c:pt idx="3">
                  <c:v>47161</c:v>
                </c:pt>
                <c:pt idx="4">
                  <c:v>43423</c:v>
                </c:pt>
              </c:numCache>
            </c:numRef>
          </c:val>
          <c:smooth val="0"/>
          <c:extLst>
            <c:ext xmlns:c16="http://schemas.microsoft.com/office/drawing/2014/chart" uri="{C3380CC4-5D6E-409C-BE32-E72D297353CC}">
              <c16:uniqueId val="{00000000-B51C-4C3A-B414-3E42116EEE0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50258</c:v>
                </c:pt>
                <c:pt idx="1">
                  <c:v>38570</c:v>
                </c:pt>
                <c:pt idx="2">
                  <c:v>84686</c:v>
                </c:pt>
                <c:pt idx="3">
                  <c:v>47542</c:v>
                </c:pt>
                <c:pt idx="4">
                  <c:v>31287</c:v>
                </c:pt>
              </c:numCache>
            </c:numRef>
          </c:val>
          <c:smooth val="0"/>
          <c:extLst>
            <c:ext xmlns:c16="http://schemas.microsoft.com/office/drawing/2014/chart" uri="{C3380CC4-5D6E-409C-BE32-E72D297353CC}">
              <c16:uniqueId val="{00000001-B51C-4C3A-B414-3E42116EEE0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2.62</c:v>
                </c:pt>
                <c:pt idx="1">
                  <c:v>2.7</c:v>
                </c:pt>
                <c:pt idx="2">
                  <c:v>1.69</c:v>
                </c:pt>
                <c:pt idx="3">
                  <c:v>7.83</c:v>
                </c:pt>
                <c:pt idx="4">
                  <c:v>5.28</c:v>
                </c:pt>
              </c:numCache>
            </c:numRef>
          </c:val>
          <c:extLst>
            <c:ext xmlns:c16="http://schemas.microsoft.com/office/drawing/2014/chart" uri="{C3380CC4-5D6E-409C-BE32-E72D297353CC}">
              <c16:uniqueId val="{00000000-523A-4650-B59B-B4CBD19946A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27.02</c:v>
                </c:pt>
                <c:pt idx="1">
                  <c:v>23.33</c:v>
                </c:pt>
                <c:pt idx="2">
                  <c:v>23.68</c:v>
                </c:pt>
                <c:pt idx="3">
                  <c:v>26.01</c:v>
                </c:pt>
                <c:pt idx="4">
                  <c:v>30.47</c:v>
                </c:pt>
              </c:numCache>
            </c:numRef>
          </c:val>
          <c:extLst>
            <c:ext xmlns:c16="http://schemas.microsoft.com/office/drawing/2014/chart" uri="{C3380CC4-5D6E-409C-BE32-E72D297353CC}">
              <c16:uniqueId val="{00000001-523A-4650-B59B-B4CBD19946A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-0.95</c:v>
                </c:pt>
                <c:pt idx="1">
                  <c:v>-3.34</c:v>
                </c:pt>
                <c:pt idx="2">
                  <c:v>0.4</c:v>
                </c:pt>
                <c:pt idx="3">
                  <c:v>10.07</c:v>
                </c:pt>
                <c:pt idx="4">
                  <c:v>1.29</c:v>
                </c:pt>
              </c:numCache>
            </c:numRef>
          </c:val>
          <c:smooth val="0"/>
          <c:extLst>
            <c:ext xmlns:c16="http://schemas.microsoft.com/office/drawing/2014/chart" uri="{C3380CC4-5D6E-409C-BE32-E72D297353CC}">
              <c16:uniqueId val="{00000002-523A-4650-B59B-B4CBD19946A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0.24</c:v>
                </c:pt>
                <c:pt idx="8">
                  <c:v>0</c:v>
                </c:pt>
                <c:pt idx="9">
                  <c:v>0</c:v>
                </c:pt>
              </c:numCache>
            </c:numRef>
          </c:val>
          <c:extLst>
            <c:ext xmlns:c16="http://schemas.microsoft.com/office/drawing/2014/chart" uri="{C3380CC4-5D6E-409C-BE32-E72D297353CC}">
              <c16:uniqueId val="{00000000-2954-4109-BC21-DFA11D1938C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954-4109-BC21-DFA11D1938C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954-4109-BC21-DFA11D1938CD}"/>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2954-4109-BC21-DFA11D1938CD}"/>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0.22</c:v>
                </c:pt>
                <c:pt idx="2">
                  <c:v>#N/A</c:v>
                </c:pt>
                <c:pt idx="3">
                  <c:v>0.2</c:v>
                </c:pt>
                <c:pt idx="4">
                  <c:v>#N/A</c:v>
                </c:pt>
                <c:pt idx="5">
                  <c:v>0.2</c:v>
                </c:pt>
                <c:pt idx="6">
                  <c:v>#N/A</c:v>
                </c:pt>
                <c:pt idx="7">
                  <c:v>0.02</c:v>
                </c:pt>
                <c:pt idx="8">
                  <c:v>#N/A</c:v>
                </c:pt>
                <c:pt idx="9">
                  <c:v>0.33</c:v>
                </c:pt>
              </c:numCache>
            </c:numRef>
          </c:val>
          <c:extLst>
            <c:ext xmlns:c16="http://schemas.microsoft.com/office/drawing/2014/chart" uri="{C3380CC4-5D6E-409C-BE32-E72D297353CC}">
              <c16:uniqueId val="{00000004-2954-4109-BC21-DFA11D1938CD}"/>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0.56000000000000005</c:v>
                </c:pt>
              </c:numCache>
            </c:numRef>
          </c:val>
          <c:extLst>
            <c:ext xmlns:c16="http://schemas.microsoft.com/office/drawing/2014/chart" uri="{C3380CC4-5D6E-409C-BE32-E72D297353CC}">
              <c16:uniqueId val="{00000005-2954-4109-BC21-DFA11D1938CD}"/>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0.98</c:v>
                </c:pt>
                <c:pt idx="2">
                  <c:v>#N/A</c:v>
                </c:pt>
                <c:pt idx="3">
                  <c:v>0.94</c:v>
                </c:pt>
                <c:pt idx="4">
                  <c:v>#N/A</c:v>
                </c:pt>
                <c:pt idx="5">
                  <c:v>0.95</c:v>
                </c:pt>
                <c:pt idx="6">
                  <c:v>#N/A</c:v>
                </c:pt>
                <c:pt idx="7">
                  <c:v>0.54</c:v>
                </c:pt>
                <c:pt idx="8">
                  <c:v>#N/A</c:v>
                </c:pt>
                <c:pt idx="9">
                  <c:v>0.65</c:v>
                </c:pt>
              </c:numCache>
            </c:numRef>
          </c:val>
          <c:extLst>
            <c:ext xmlns:c16="http://schemas.microsoft.com/office/drawing/2014/chart" uri="{C3380CC4-5D6E-409C-BE32-E72D297353CC}">
              <c16:uniqueId val="{00000006-2954-4109-BC21-DFA11D1938CD}"/>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1.18</c:v>
                </c:pt>
                <c:pt idx="2">
                  <c:v>#N/A</c:v>
                </c:pt>
                <c:pt idx="3">
                  <c:v>0.84</c:v>
                </c:pt>
                <c:pt idx="4">
                  <c:v>#N/A</c:v>
                </c:pt>
                <c:pt idx="5">
                  <c:v>1.52</c:v>
                </c:pt>
                <c:pt idx="6">
                  <c:v>#N/A</c:v>
                </c:pt>
                <c:pt idx="7">
                  <c:v>1.32</c:v>
                </c:pt>
                <c:pt idx="8">
                  <c:v>#N/A</c:v>
                </c:pt>
                <c:pt idx="9">
                  <c:v>1.98</c:v>
                </c:pt>
              </c:numCache>
            </c:numRef>
          </c:val>
          <c:extLst>
            <c:ext xmlns:c16="http://schemas.microsoft.com/office/drawing/2014/chart" uri="{C3380CC4-5D6E-409C-BE32-E72D297353CC}">
              <c16:uniqueId val="{00000007-2954-4109-BC21-DFA11D1938C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2.61</c:v>
                </c:pt>
                <c:pt idx="2">
                  <c:v>#N/A</c:v>
                </c:pt>
                <c:pt idx="3">
                  <c:v>2.69</c:v>
                </c:pt>
                <c:pt idx="4">
                  <c:v>#N/A</c:v>
                </c:pt>
                <c:pt idx="5">
                  <c:v>1.69</c:v>
                </c:pt>
                <c:pt idx="6">
                  <c:v>#N/A</c:v>
                </c:pt>
                <c:pt idx="7">
                  <c:v>7.83</c:v>
                </c:pt>
                <c:pt idx="8">
                  <c:v>#N/A</c:v>
                </c:pt>
                <c:pt idx="9">
                  <c:v>5.27</c:v>
                </c:pt>
              </c:numCache>
            </c:numRef>
          </c:val>
          <c:extLst>
            <c:ext xmlns:c16="http://schemas.microsoft.com/office/drawing/2014/chart" uri="{C3380CC4-5D6E-409C-BE32-E72D297353CC}">
              <c16:uniqueId val="{00000008-2954-4109-BC21-DFA11D1938CD}"/>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17.55</c:v>
                </c:pt>
                <c:pt idx="2">
                  <c:v>#N/A</c:v>
                </c:pt>
                <c:pt idx="3">
                  <c:v>18.309999999999999</c:v>
                </c:pt>
                <c:pt idx="4">
                  <c:v>#N/A</c:v>
                </c:pt>
                <c:pt idx="5">
                  <c:v>18.850000000000001</c:v>
                </c:pt>
                <c:pt idx="6">
                  <c:v>#N/A</c:v>
                </c:pt>
                <c:pt idx="7">
                  <c:v>18.510000000000002</c:v>
                </c:pt>
                <c:pt idx="8">
                  <c:v>#N/A</c:v>
                </c:pt>
                <c:pt idx="9">
                  <c:v>19.84</c:v>
                </c:pt>
              </c:numCache>
            </c:numRef>
          </c:val>
          <c:extLst>
            <c:ext xmlns:c16="http://schemas.microsoft.com/office/drawing/2014/chart" uri="{C3380CC4-5D6E-409C-BE32-E72D297353CC}">
              <c16:uniqueId val="{00000009-2954-4109-BC21-DFA11D1938C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637</c:v>
                </c:pt>
                <c:pt idx="5">
                  <c:v>635</c:v>
                </c:pt>
                <c:pt idx="8">
                  <c:v>640</c:v>
                </c:pt>
                <c:pt idx="11">
                  <c:v>642</c:v>
                </c:pt>
                <c:pt idx="14">
                  <c:v>649</c:v>
                </c:pt>
              </c:numCache>
            </c:numRef>
          </c:val>
          <c:extLst>
            <c:ext xmlns:c16="http://schemas.microsoft.com/office/drawing/2014/chart" uri="{C3380CC4-5D6E-409C-BE32-E72D297353CC}">
              <c16:uniqueId val="{00000000-8A53-4D82-ACCA-EDFF86A45B0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A53-4D82-ACCA-EDFF86A45B0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2</c:v>
                </c:pt>
                <c:pt idx="3">
                  <c:v>0</c:v>
                </c:pt>
                <c:pt idx="6">
                  <c:v>0</c:v>
                </c:pt>
                <c:pt idx="9">
                  <c:v>0</c:v>
                </c:pt>
                <c:pt idx="12">
                  <c:v>0</c:v>
                </c:pt>
              </c:numCache>
            </c:numRef>
          </c:val>
          <c:extLst>
            <c:ext xmlns:c16="http://schemas.microsoft.com/office/drawing/2014/chart" uri="{C3380CC4-5D6E-409C-BE32-E72D297353CC}">
              <c16:uniqueId val="{00000002-8A53-4D82-ACCA-EDFF86A45B0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c:v>
                </c:pt>
                <c:pt idx="3">
                  <c:v>3</c:v>
                </c:pt>
                <c:pt idx="6">
                  <c:v>23</c:v>
                </c:pt>
                <c:pt idx="9">
                  <c:v>33</c:v>
                </c:pt>
                <c:pt idx="12">
                  <c:v>33</c:v>
                </c:pt>
              </c:numCache>
            </c:numRef>
          </c:val>
          <c:extLst>
            <c:ext xmlns:c16="http://schemas.microsoft.com/office/drawing/2014/chart" uri="{C3380CC4-5D6E-409C-BE32-E72D297353CC}">
              <c16:uniqueId val="{00000003-8A53-4D82-ACCA-EDFF86A45B0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321</c:v>
                </c:pt>
                <c:pt idx="3">
                  <c:v>304</c:v>
                </c:pt>
                <c:pt idx="6">
                  <c:v>260</c:v>
                </c:pt>
                <c:pt idx="9">
                  <c:v>269</c:v>
                </c:pt>
                <c:pt idx="12">
                  <c:v>278</c:v>
                </c:pt>
              </c:numCache>
            </c:numRef>
          </c:val>
          <c:extLst>
            <c:ext xmlns:c16="http://schemas.microsoft.com/office/drawing/2014/chart" uri="{C3380CC4-5D6E-409C-BE32-E72D297353CC}">
              <c16:uniqueId val="{00000004-8A53-4D82-ACCA-EDFF86A45B0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A53-4D82-ACCA-EDFF86A45B0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A53-4D82-ACCA-EDFF86A45B0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640</c:v>
                </c:pt>
                <c:pt idx="3">
                  <c:v>646</c:v>
                </c:pt>
                <c:pt idx="6">
                  <c:v>601</c:v>
                </c:pt>
                <c:pt idx="9">
                  <c:v>642</c:v>
                </c:pt>
                <c:pt idx="12">
                  <c:v>721</c:v>
                </c:pt>
              </c:numCache>
            </c:numRef>
          </c:val>
          <c:extLst>
            <c:ext xmlns:c16="http://schemas.microsoft.com/office/drawing/2014/chart" uri="{C3380CC4-5D6E-409C-BE32-E72D297353CC}">
              <c16:uniqueId val="{00000007-8A53-4D82-ACCA-EDFF86A45B0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327</c:v>
                </c:pt>
                <c:pt idx="2">
                  <c:v>#N/A</c:v>
                </c:pt>
                <c:pt idx="3">
                  <c:v>#N/A</c:v>
                </c:pt>
                <c:pt idx="4">
                  <c:v>318</c:v>
                </c:pt>
                <c:pt idx="5">
                  <c:v>#N/A</c:v>
                </c:pt>
                <c:pt idx="6">
                  <c:v>#N/A</c:v>
                </c:pt>
                <c:pt idx="7">
                  <c:v>244</c:v>
                </c:pt>
                <c:pt idx="8">
                  <c:v>#N/A</c:v>
                </c:pt>
                <c:pt idx="9">
                  <c:v>#N/A</c:v>
                </c:pt>
                <c:pt idx="10">
                  <c:v>302</c:v>
                </c:pt>
                <c:pt idx="11">
                  <c:v>#N/A</c:v>
                </c:pt>
                <c:pt idx="12">
                  <c:v>#N/A</c:v>
                </c:pt>
                <c:pt idx="13">
                  <c:v>383</c:v>
                </c:pt>
                <c:pt idx="14">
                  <c:v>#N/A</c:v>
                </c:pt>
              </c:numCache>
            </c:numRef>
          </c:val>
          <c:smooth val="0"/>
          <c:extLst>
            <c:ext xmlns:c16="http://schemas.microsoft.com/office/drawing/2014/chart" uri="{C3380CC4-5D6E-409C-BE32-E72D297353CC}">
              <c16:uniqueId val="{00000008-8A53-4D82-ACCA-EDFF86A45B0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8245</c:v>
                </c:pt>
                <c:pt idx="5">
                  <c:v>8544</c:v>
                </c:pt>
                <c:pt idx="8">
                  <c:v>8537</c:v>
                </c:pt>
                <c:pt idx="11">
                  <c:v>8488</c:v>
                </c:pt>
                <c:pt idx="14">
                  <c:v>8275</c:v>
                </c:pt>
              </c:numCache>
            </c:numRef>
          </c:val>
          <c:extLst>
            <c:ext xmlns:c16="http://schemas.microsoft.com/office/drawing/2014/chart" uri="{C3380CC4-5D6E-409C-BE32-E72D297353CC}">
              <c16:uniqueId val="{00000000-10D6-4D0F-991D-2D9AFE46091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10D6-4D0F-991D-2D9AFE46091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3391</c:v>
                </c:pt>
                <c:pt idx="5">
                  <c:v>3200</c:v>
                </c:pt>
                <c:pt idx="8">
                  <c:v>3426</c:v>
                </c:pt>
                <c:pt idx="11">
                  <c:v>3960</c:v>
                </c:pt>
                <c:pt idx="14">
                  <c:v>4325</c:v>
                </c:pt>
              </c:numCache>
            </c:numRef>
          </c:val>
          <c:extLst>
            <c:ext xmlns:c16="http://schemas.microsoft.com/office/drawing/2014/chart" uri="{C3380CC4-5D6E-409C-BE32-E72D297353CC}">
              <c16:uniqueId val="{00000002-10D6-4D0F-991D-2D9AFE46091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0D6-4D0F-991D-2D9AFE46091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0D6-4D0F-991D-2D9AFE46091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0D6-4D0F-991D-2D9AFE46091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877</c:v>
                </c:pt>
                <c:pt idx="3">
                  <c:v>844</c:v>
                </c:pt>
                <c:pt idx="6">
                  <c:v>836</c:v>
                </c:pt>
                <c:pt idx="9">
                  <c:v>800</c:v>
                </c:pt>
                <c:pt idx="12">
                  <c:v>813</c:v>
                </c:pt>
              </c:numCache>
            </c:numRef>
          </c:val>
          <c:extLst>
            <c:ext xmlns:c16="http://schemas.microsoft.com/office/drawing/2014/chart" uri="{C3380CC4-5D6E-409C-BE32-E72D297353CC}">
              <c16:uniqueId val="{00000006-10D6-4D0F-991D-2D9AFE46091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389</c:v>
                </c:pt>
                <c:pt idx="3">
                  <c:v>387</c:v>
                </c:pt>
                <c:pt idx="6">
                  <c:v>365</c:v>
                </c:pt>
                <c:pt idx="9">
                  <c:v>364</c:v>
                </c:pt>
                <c:pt idx="12">
                  <c:v>332</c:v>
                </c:pt>
              </c:numCache>
            </c:numRef>
          </c:val>
          <c:extLst>
            <c:ext xmlns:c16="http://schemas.microsoft.com/office/drawing/2014/chart" uri="{C3380CC4-5D6E-409C-BE32-E72D297353CC}">
              <c16:uniqueId val="{00000007-10D6-4D0F-991D-2D9AFE46091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3553</c:v>
                </c:pt>
                <c:pt idx="3">
                  <c:v>3508</c:v>
                </c:pt>
                <c:pt idx="6">
                  <c:v>3190</c:v>
                </c:pt>
                <c:pt idx="9">
                  <c:v>2867</c:v>
                </c:pt>
                <c:pt idx="12">
                  <c:v>2658</c:v>
                </c:pt>
              </c:numCache>
            </c:numRef>
          </c:val>
          <c:extLst>
            <c:ext xmlns:c16="http://schemas.microsoft.com/office/drawing/2014/chart" uri="{C3380CC4-5D6E-409C-BE32-E72D297353CC}">
              <c16:uniqueId val="{00000008-10D6-4D0F-991D-2D9AFE46091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0D6-4D0F-991D-2D9AFE46091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7207</c:v>
                </c:pt>
                <c:pt idx="3">
                  <c:v>7368</c:v>
                </c:pt>
                <c:pt idx="6">
                  <c:v>8268</c:v>
                </c:pt>
                <c:pt idx="9">
                  <c:v>8395</c:v>
                </c:pt>
                <c:pt idx="12">
                  <c:v>8107</c:v>
                </c:pt>
              </c:numCache>
            </c:numRef>
          </c:val>
          <c:extLst>
            <c:ext xmlns:c16="http://schemas.microsoft.com/office/drawing/2014/chart" uri="{C3380CC4-5D6E-409C-BE32-E72D297353CC}">
              <c16:uniqueId val="{0000000A-10D6-4D0F-991D-2D9AFE46091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391</c:v>
                </c:pt>
                <c:pt idx="2">
                  <c:v>#N/A</c:v>
                </c:pt>
                <c:pt idx="3">
                  <c:v>#N/A</c:v>
                </c:pt>
                <c:pt idx="4">
                  <c:v>363</c:v>
                </c:pt>
                <c:pt idx="5">
                  <c:v>#N/A</c:v>
                </c:pt>
                <c:pt idx="6">
                  <c:v>#N/A</c:v>
                </c:pt>
                <c:pt idx="7">
                  <c:v>696</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0D6-4D0F-991D-2D9AFE46091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1302</c:v>
                </c:pt>
                <c:pt idx="1">
                  <c:v>1527</c:v>
                </c:pt>
                <c:pt idx="2">
                  <c:v>1757</c:v>
                </c:pt>
              </c:numCache>
            </c:numRef>
          </c:val>
          <c:extLst>
            <c:ext xmlns:c16="http://schemas.microsoft.com/office/drawing/2014/chart" uri="{C3380CC4-5D6E-409C-BE32-E72D297353CC}">
              <c16:uniqueId val="{00000000-DFEB-4E3E-8BF2-208CC1161FA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43</c:v>
                </c:pt>
                <c:pt idx="1">
                  <c:v>43</c:v>
                </c:pt>
                <c:pt idx="2">
                  <c:v>43</c:v>
                </c:pt>
              </c:numCache>
            </c:numRef>
          </c:val>
          <c:extLst>
            <c:ext xmlns:c16="http://schemas.microsoft.com/office/drawing/2014/chart" uri="{C3380CC4-5D6E-409C-BE32-E72D297353CC}">
              <c16:uniqueId val="{00000001-DFEB-4E3E-8BF2-208CC1161FA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901</c:v>
                </c:pt>
                <c:pt idx="1">
                  <c:v>1050</c:v>
                </c:pt>
                <c:pt idx="2">
                  <c:v>1104</c:v>
                </c:pt>
              </c:numCache>
            </c:numRef>
          </c:val>
          <c:extLst>
            <c:ext xmlns:c16="http://schemas.microsoft.com/office/drawing/2014/chart" uri="{C3380CC4-5D6E-409C-BE32-E72D297353CC}">
              <c16:uniqueId val="{00000002-DFEB-4E3E-8BF2-208CC1161FA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1.2803407089909905E-2"/>
                </c:manualLayout>
              </c:layout>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{BAA2CC94-B9BB-4106-B8C8-3D3892ECE51E}</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BD5E-4394-9122-70EC69A2906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{DB4B96EE-68A1-4A8F-8BFD-9F99987A4C46}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D5E-4394-9122-70EC69A2906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{118D61EB-CD35-4580-BA69-19FA3682D71A}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D5E-4394-9122-70EC69A2906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{0194317F-B768-4290-8A8F-C2A7D882D4A5}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D5E-4394-9122-70EC69A2906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{5D602DE7-C333-45DE-9BAA-E4AD0AC2B8A5}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D5E-4394-9122-70EC69A29069}"/>
                </c:ext>
              </c:extLst>
            </c:dLbl>
            <c:dLbl>
              <c:idx val="8"/>
              <c:layout>
                <c:manualLayout>
                  <c:x val="0"/>
                  <c:y val="-1.2803407089909988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{FE15BD50-9B94-42E1-ABF4-17A7FA63E48E}</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BD5E-4394-9122-70EC69A29069}"/>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{603F0247-918F-4FDE-A929-75AC485FECD5}</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BD5E-4394-9122-70EC69A29069}"/>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{4AC34ED4-1B48-4292-A0A5-A5344ABDAB19}</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BD5E-4394-9122-70EC69A29069}"/>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{FDF10032-0FF1-46CC-80A8-8263275E1121}</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BD5E-4394-9122-70EC69A2906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73</c:v>
                </c:pt>
                <c:pt idx="8">
                  <c:v>73.7</c:v>
                </c:pt>
                <c:pt idx="16">
                  <c:v>73.599999999999994</c:v>
                </c:pt>
                <c:pt idx="24">
                  <c:v>73.2</c:v>
                </c:pt>
                <c:pt idx="32">
                  <c:v>74.3</c:v>
                </c:pt>
              </c:numCache>
            </c:numRef>
          </c:xVal>
          <c:yVal>
            <c:numRef>
              <c:f>公会計指標分析・財政指標組合せ分析表!$BP$51:$DC$51</c:f>
              <c:numCache>
                <c:formatCode>#,##0.0;"▲ "#,##0.0</c:formatCode>
                <c:ptCount val="40"/>
                <c:pt idx="0">
                  <c:v>8.5</c:v>
                </c:pt>
                <c:pt idx="8">
                  <c:v>7.8</c:v>
                </c:pt>
                <c:pt idx="16">
                  <c:v>14.3</c:v>
                </c:pt>
              </c:numCache>
            </c:numRef>
          </c:yVal>
          <c:smooth val="0"/>
          <c:extLst>
            <c:ext xmlns:c16="http://schemas.microsoft.com/office/drawing/2014/chart" uri="{C3380CC4-5D6E-409C-BE32-E72D297353CC}">
              <c16:uniqueId val="{00000009-BD5E-4394-9122-70EC69A2906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{95AF7F17-9350-4006-A4B0-55D27F494016}</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BD5E-4394-9122-70EC69A2906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{799E155F-1644-48D5-AA0B-CB56A96134AD}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D5E-4394-9122-70EC69A2906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{2EFBBEFB-4343-42DB-B0AC-4D9D47B70285}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D5E-4394-9122-70EC69A2906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{4AB44D43-2D5D-4001-9192-BB5E2A3C59B5}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D5E-4394-9122-70EC69A2906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{7037BDBB-8C22-48ED-A736-43F014E3A525}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D5E-4394-9122-70EC69A29069}"/>
                </c:ext>
              </c:extLst>
            </c:dLbl>
            <c:dLbl>
              <c:idx val="8"/>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{1534D27F-5A3B-456B-885C-15A8B6261CB4}</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BD5E-4394-9122-70EC69A29069}"/>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{ACE54395-F655-4B17-80A4-B3A5B0B8D30F}</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BD5E-4394-9122-70EC69A29069}"/>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{9DFFBA7E-8E11-4A0A-BEE1-81783BD97C0B}</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BD5E-4394-9122-70EC69A29069}"/>
                </c:ext>
              </c:extLst>
            </c:dLbl>
            <c:dLbl>
              <c:idx val="32"/>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{CB02C90B-8BC3-4676-A304-237D5A21B000}</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BD5E-4394-9122-70EC69A2906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59.3</c:v>
                </c:pt>
                <c:pt idx="8">
                  <c:v>60.3</c:v>
                </c:pt>
                <c:pt idx="16">
                  <c:v>61.5</c:v>
                </c:pt>
                <c:pt idx="24">
                  <c:v>61</c:v>
                </c:pt>
                <c:pt idx="32">
                  <c:v>62.3</c:v>
                </c:pt>
              </c:numCache>
            </c:numRef>
          </c:xVal>
          <c:yVal>
            <c:numRef>
              <c:f>公会計指標分析・財政指標組合せ分析表!$BP$55:$DC$55</c:f>
              <c:numCache>
                <c:formatCode>#,##0.0;"▲ "#,##0.0</c:formatCode>
                <c:ptCount val="40"/>
                <c:pt idx="0">
                  <c:v>18.2</c:v>
                </c:pt>
                <c:pt idx="8">
                  <c:v>20.3</c:v>
                </c:pt>
                <c:pt idx="16">
                  <c:v>15.5</c:v>
                </c:pt>
                <c:pt idx="24">
                  <c:v>4.5999999999999996</c:v>
                </c:pt>
                <c:pt idx="32">
                  <c:v>1.6</c:v>
                </c:pt>
              </c:numCache>
            </c:numRef>
          </c:yVal>
          <c:smooth val="0"/>
          <c:extLst>
            <c:ext xmlns:c16="http://schemas.microsoft.com/office/drawing/2014/chart" uri="{C3380CC4-5D6E-409C-BE32-E72D297353CC}">
              <c16:uniqueId val="{00000013-BD5E-4394-9122-70EC69A29069}"/>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{08DD3C00-BB3A-4ABA-B817-6415C14BA0D4}</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A5BF-479D-8BD1-407E2FB7B20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{5835DCE2-2132-442E-AA89-8398AAEFC271}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5BF-479D-8BD1-407E2FB7B20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{C7DFFDE3-0DC5-4984-9ADA-6701C50B9E43}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5BF-479D-8BD1-407E2FB7B20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{6160D1E6-4A11-4964-9F2E-B8A0BC38B171}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5BF-479D-8BD1-407E2FB7B20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{C145C286-F36F-425C-A76B-346A891C8657}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5BF-479D-8BD1-407E2FB7B204}"/>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{079D106A-9A39-4A42-AB0A-F820FB2D825C}</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A5BF-479D-8BD1-407E2FB7B204}"/>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{F6BE6356-5AA8-40DE-8657-5F1AB55E762E}</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A5BF-479D-8BD1-407E2FB7B204}"/>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{37CA8F7A-B52C-4EE9-9F55-D08B5BF7AE6E}</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A5BF-479D-8BD1-407E2FB7B204}"/>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{ED22B1A7-56DE-4777-8D09-19243DAF1A2B}</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A5BF-479D-8BD1-407E2FB7B20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7.1</c:v>
                </c:pt>
                <c:pt idx="8">
                  <c:v>6.9</c:v>
                </c:pt>
                <c:pt idx="16">
                  <c:v>6.3</c:v>
                </c:pt>
                <c:pt idx="24">
                  <c:v>5.8</c:v>
                </c:pt>
                <c:pt idx="32">
                  <c:v>6</c:v>
                </c:pt>
              </c:numCache>
            </c:numRef>
          </c:xVal>
          <c:yVal>
            <c:numRef>
              <c:f>公会計指標分析・財政指標組合せ分析表!$BP$73:$DC$73</c:f>
              <c:numCache>
                <c:formatCode>#,##0.0;"▲ "#,##0.0</c:formatCode>
                <c:ptCount val="40"/>
                <c:pt idx="0">
                  <c:v>8.5</c:v>
                </c:pt>
                <c:pt idx="8">
                  <c:v>7.8</c:v>
                </c:pt>
                <c:pt idx="16">
                  <c:v>14.3</c:v>
                </c:pt>
              </c:numCache>
            </c:numRef>
          </c:yVal>
          <c:smooth val="0"/>
          <c:extLst>
            <c:ext xmlns:c16="http://schemas.microsoft.com/office/drawing/2014/chart" uri="{C3380CC4-5D6E-409C-BE32-E72D297353CC}">
              <c16:uniqueId val="{00000009-A5BF-479D-8BD1-407E2FB7B20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{B598A9D2-D254-4716-829A-7F6E5BC17C3C}</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A5BF-479D-8BD1-407E2FB7B20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{822D1002-E482-4D44-B468-8B984CFB0D2B}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5BF-479D-8BD1-407E2FB7B20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{DD5019F9-78D9-401F-8A6D-9D01DB9D950E}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5BF-479D-8BD1-407E2FB7B20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{C15F0D0C-1919-42AE-AE21-62F7367752C4}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5BF-479D-8BD1-407E2FB7B20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{37CE4CE0-152F-4CB3-8542-2D7F4318A74A}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5BF-479D-8BD1-407E2FB7B204}"/>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{ABAFAA78-98CF-478C-9379-8652D92442BD}</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A5BF-479D-8BD1-407E2FB7B204}"/>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{C1EE89B3-94ED-49E4-8A88-BD959702E62A}</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A5BF-479D-8BD1-407E2FB7B204}"/>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{E87169BF-24E0-4FB9-B078-A157BD0A5CF2}</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A5BF-479D-8BD1-407E2FB7B204}"/>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{4EA7122B-7EF8-480B-9A30-EBBC1410A07C}</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A5BF-479D-8BD1-407E2FB7B20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6.6</c:v>
                </c:pt>
                <c:pt idx="16">
                  <c:v>6.4</c:v>
                </c:pt>
                <c:pt idx="24">
                  <c:v>6.3</c:v>
                </c:pt>
                <c:pt idx="32">
                  <c:v>6.6</c:v>
                </c:pt>
              </c:numCache>
            </c:numRef>
          </c:xVal>
          <c:yVal>
            <c:numRef>
              <c:f>公会計指標分析・財政指標組合せ分析表!$BP$77:$DC$77</c:f>
              <c:numCache>
                <c:formatCode>#,##0.0;"▲ "#,##0.0</c:formatCode>
                <c:ptCount val="40"/>
                <c:pt idx="0">
                  <c:v>18.2</c:v>
                </c:pt>
                <c:pt idx="8">
                  <c:v>20.3</c:v>
                </c:pt>
                <c:pt idx="16">
                  <c:v>15.5</c:v>
                </c:pt>
                <c:pt idx="24">
                  <c:v>4.5999999999999996</c:v>
                </c:pt>
                <c:pt idx="32">
                  <c:v>1.6</c:v>
                </c:pt>
              </c:numCache>
            </c:numRef>
          </c:yVal>
          <c:smooth val="0"/>
          <c:extLst>
            <c:ext xmlns:c16="http://schemas.microsoft.com/office/drawing/2014/chart" uri="{C3380CC4-5D6E-409C-BE32-E72D297353CC}">
              <c16:uniqueId val="{00000013-A5BF-479D-8BD1-407E2FB7B204}"/>
            </c:ext>
          </c:extLst>
        </c:ser>
        <c:dLbls>
          <c:showLegendKey val="0"/>
          <c:showVal val="1"/>
          <c:showCatName val="0"/>
          <c:showSerName val="0"/>
          <c:showPercent val="0"/>
          <c:showBubbleSize val="0"/>
        </c:dLbls>
        <c:axId val="84219776"/>
        <c:axId val="84234240"/>
      </c:scatterChart>
      <c:valAx>
        <c:axId val="84219776"/>
        <c:scaling>
          <c:orientation val="maxMin"/>
          <c:max val="7.1999999999999993"/>
          <c:min val="6.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238DE001-AF15-442A-9966-08AAEAD6D62E}"/>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6095E9A4-51B4-490E-B4A4-22D92F6A7F9F}"/>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7D2580AD-B183-4715-8716-3807384418D6}"/>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68B2D0EE-6DF5-462B-A02E-B99D08D62997}"/>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広島県熊野町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CE3257C7-781B-4E03-96F2-FF1DB790FB07}"/>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EE09755C-4955-4CD2-919E-D42F377B0A9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F2CD0405-6A7F-498E-82E0-6AA3D8EDC486}"/>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35B9B4C1-99A3-4E07-83C5-7DEFBC8C4B69}"/>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244336C1-1A77-42F7-88BE-B9C81AD4C607}"/>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1341438A-79B8-4DFC-B5A6-A5C9346E41E7}"/>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23,485
23,258
33.76
10,473,748
10,131,923
304,374
5,765,329
8,107,009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E7744214-E97E-42EC-BD5F-0C136BD0858C}"/>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62498754-0927-4866-883F-CA6203DD1ED6}"/>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C8393520-B79B-4279-AE9B-B226BE47293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6E21E131-4876-4191-B237-6485E0BAD7BA}"/>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4178173C-8BE8-49DD-8C85-3C6461BB2DE4}"/>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ACD5325F-26BC-45FD-8EB7-9328AA7F09E7}"/>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1DB4E113-D21E-47DF-9EBC-97CC50D98337}"/>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F17B7347-1A2E-4C02-89A2-A72DB93B8D94}"/>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E09CFC44-FAA6-4E6E-AF6C-5CF7874FD898}"/>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1CDE3A73-5369-4035-9FA5-475B5A5B006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EC0C689B-1490-4FE0-8153-41D55E463A3D}"/>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30635E1A-A1CF-40A2-BE30-C3C60C3CB3D7}"/>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51131DEE-E585-4521-A2F3-2A89D0DEC2A2}"/>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858FDC68-398C-4317-8901-C0F5259A076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9C054DA8-58E3-489B-A2C8-29A8AA00F0DF}"/>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7CA4ED60-1AED-4A40-8E4E-E72CA6793DBC}"/>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4BCE0493-4627-45FD-966C-D958EE41ECF4}"/>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E9AFF4B6-D524-4B04-B7F8-076BA83744A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6BE14A6B-2E54-4F35-9E3B-EDCF2FB11E0A}"/>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4A556769-81CC-4176-A842-5908FE9AE0F5}"/>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13B33530-D45C-4517-8105-DE92143CF727}"/>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FAEB5027-E011-4C65-839A-C769F8EDABCB}"/>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E0DA0682-B588-4EC5-B4C3-B4CA4E716906}"/>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E8709961-57FF-4494-8CD2-5A9AE8516CF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11240795-96E3-4967-A786-89E23B1C04CD}"/>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627CC156-3150-4EE1-A1CA-A57C38E66B1B}"/>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E06AF70D-B3C6-45D8-9F55-C75AECEC73D6}"/>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B29E4AB1-7771-49D5-8CE7-3F7D8A52FFE2}"/>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E765B70A-39B5-47EB-BC6C-601E228ED56A}"/>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47A84BD9-C00F-4BAE-B0DC-18B0F9738F63}"/>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7137B39C-A541-435B-A7CA-879ED51D9486}"/>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60425BDC-2F0D-484E-9393-31DF9594F112}"/>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AD6A5E64-6F28-4301-A315-19967FD5D40F}"/>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2765CA2-B5EE-4491-9359-122FA94B169C}"/>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D3818C2-EED3-4517-A3EF-A9E66A7A7E33}"/>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8DC3CA1D-F514-4423-AF91-06FEC28A701E}"/>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EB3A1563-D954-45FF-931E-8ADB37863E01}"/>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全国平均を上回る高齢化率（</a:t>
          </a:r>
          <a:r>
            <a:rPr kumimoji="1" lang="en-US" altLang="ja-JP" sz="1100">
              <a:solidFill>
                <a:schemeClr val="dk1"/>
              </a:solidFill>
              <a:effectLst/>
              <a:latin typeface="+mn-lt"/>
              <a:ea typeface="+mn-ea"/>
              <a:cs typeface="+mn-cs"/>
            </a:rPr>
            <a:t>R5.1.1</a:t>
          </a:r>
          <a:r>
            <a:rPr kumimoji="1" lang="ja-JP" altLang="ja-JP" sz="1100">
              <a:solidFill>
                <a:schemeClr val="dk1"/>
              </a:solidFill>
              <a:effectLst/>
              <a:latin typeface="+mn-lt"/>
              <a:ea typeface="+mn-ea"/>
              <a:cs typeface="+mn-cs"/>
            </a:rPr>
            <a:t>現在：</a:t>
          </a:r>
          <a:r>
            <a:rPr kumimoji="1" lang="en-US" altLang="ja-JP" sz="1100">
              <a:solidFill>
                <a:schemeClr val="dk1"/>
              </a:solidFill>
              <a:effectLst/>
              <a:latin typeface="+mn-lt"/>
              <a:ea typeface="+mn-ea"/>
              <a:cs typeface="+mn-cs"/>
            </a:rPr>
            <a:t>35.2</a:t>
          </a:r>
          <a:r>
            <a:rPr kumimoji="1" lang="ja-JP" altLang="ja-JP" sz="1100">
              <a:solidFill>
                <a:schemeClr val="dk1"/>
              </a:solidFill>
              <a:effectLst/>
              <a:latin typeface="+mn-lt"/>
              <a:ea typeface="+mn-ea"/>
              <a:cs typeface="+mn-cs"/>
            </a:rPr>
            <a:t>％）に加え、企業が少ないこと等により、財政基盤が弱く、類似団体平均を下回っている。企業立地の促進などによる歳入の確保に取り組みながらも、大幅な町税の増加を見込めないため、人口の社会増への諸施策を着実に取り組みつつ、徴収率の向上、遊休公有財産の売却や、事務事業の見直し等による行政の効率化を行うことで財政基盤の強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82D54DCF-E4AD-43B0-B979-4DF5A167AB79}"/>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19A96849-8037-4A03-B2DC-5AF6A12FC8D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B6B0A84A-4228-48FC-AAC0-1AD742F485CC}"/>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4454FBA1-FC4E-430C-AAA6-E4C7F0F47BFC}"/>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D7BBD1DF-E0B9-4EFF-B8F9-FBD1BB15B3EB}"/>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41E50B09-CCAC-4CBA-AEBB-CCEFABFE8607}"/>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279F30ED-82F4-4F61-B291-3F1A4B6DD781}"/>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70557347-0B37-447E-9EA9-227DD0C9FF15}"/>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3A6EE073-5665-4F32-845D-A64DDBCB807D}"/>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F8C8A5EF-B048-4826-8289-BB247A7A0C48}"/>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35CBDE31-0D89-475A-B541-FF37F1632FAC}"/>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D89D994-7168-4F67-8B84-79DB739C1989}"/>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453ADFA7-F872-449B-975F-01CC3338927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98A72AD6-7599-4762-A41C-2FEE88AD4EE9}"/>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7070930A-2D53-4C35-9D1C-604D26EC6665}"/>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A8725991-70E0-4434-B8A4-D3DFC65D3D2C}"/>
            </a:ext>
          </a:extLst>
        </xdr:cNvPr>
        <xdr:cNvCxnSpPr/>
      </xdr:nvCxnSpPr>
      <xdr:spPr>
        <a:xfrm flipV="1">
          <a:off x="4953000" y="6368345"/>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D7CF2004-986F-46C7-84C1-11F4D9C51A83}"/>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C433D4CC-2DF8-45C1-9D00-7D892BED773A}"/>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a:extLst>
            <a:ext uri="{FF2B5EF4-FFF2-40B4-BE49-F238E27FC236}">
              <a16:creationId xmlns:a16="http://schemas.microsoft.com/office/drawing/2014/main" id="{D4285E59-6C34-4C23-BBA2-F13B9C04A402}"/>
            </a:ext>
          </a:extLst>
        </xdr:cNvPr>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a:extLst>
            <a:ext uri="{FF2B5EF4-FFF2-40B4-BE49-F238E27FC236}">
              <a16:creationId xmlns:a16="http://schemas.microsoft.com/office/drawing/2014/main" id="{F64CDF30-EA88-4746-B3F5-DDC1202F7460}"/>
            </a:ext>
          </a:extLst>
        </xdr:cNvPr>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135467</xdr:rowOff>
    </xdr:from>
    <xdr:to>
      <xdr:col>23</xdr:col>
      <xdr:colOff>133350</xdr:colOff>
      <xdr:row>43</xdr:row>
      <xdr:rowOff>148872</xdr:rowOff>
    </xdr:to>
    <xdr:cxnSp macro="">
      <xdr:nvCxnSpPr>
        <xdr:cNvPr id="69" name="直線コネクタ 68">
          <a:extLst>
            <a:ext uri="{FF2B5EF4-FFF2-40B4-BE49-F238E27FC236}">
              <a16:creationId xmlns:a16="http://schemas.microsoft.com/office/drawing/2014/main" id="{42582892-C2C3-481C-A4E6-58B0CB080EC9}"/>
            </a:ext>
          </a:extLst>
        </xdr:cNvPr>
        <xdr:cNvCxnSpPr/>
      </xdr:nvCxnSpPr>
      <xdr:spPr>
        <a:xfrm>
          <a:off x="4114800" y="7507817"/>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71560</xdr:rowOff>
    </xdr:from>
    <xdr:ext cx="762000" cy="259045"/>
    <xdr:sp macro="" textlink="">
      <xdr:nvSpPr>
        <xdr:cNvPr id="70" name="財政力平均値テキスト">
          <a:extLst>
            <a:ext uri="{FF2B5EF4-FFF2-40B4-BE49-F238E27FC236}">
              <a16:creationId xmlns:a16="http://schemas.microsoft.com/office/drawing/2014/main" id="{1C40B2F6-D450-4690-A18D-CF134322242B}"/>
            </a:ext>
          </a:extLst>
        </xdr:cNvPr>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1" name="フローチャート: 判断 70">
          <a:extLst>
            <a:ext uri="{FF2B5EF4-FFF2-40B4-BE49-F238E27FC236}">
              <a16:creationId xmlns:a16="http://schemas.microsoft.com/office/drawing/2014/main" id="{3C011569-DE3B-4D9D-9FB3-DDE67862909C}"/>
            </a:ext>
          </a:extLst>
        </xdr:cNvPr>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108655</xdr:rowOff>
    </xdr:from>
    <xdr:to>
      <xdr:col>19</xdr:col>
      <xdr:colOff>133350</xdr:colOff>
      <xdr:row>43</xdr:row>
      <xdr:rowOff>135467</xdr:rowOff>
    </xdr:to>
    <xdr:cxnSp macro="">
      <xdr:nvCxnSpPr>
        <xdr:cNvPr id="72" name="直線コネクタ 71">
          <a:extLst>
            <a:ext uri="{FF2B5EF4-FFF2-40B4-BE49-F238E27FC236}">
              <a16:creationId xmlns:a16="http://schemas.microsoft.com/office/drawing/2014/main" id="{1CA69069-BAF5-4641-A9E2-713895A83857}"/>
            </a:ext>
          </a:extLst>
        </xdr:cNvPr>
        <xdr:cNvCxnSpPr/>
      </xdr:nvCxnSpPr>
      <xdr:spPr>
        <a:xfrm>
          <a:off x="3225800" y="748100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3" name="フローチャート: 判断 72">
          <a:extLst>
            <a:ext uri="{FF2B5EF4-FFF2-40B4-BE49-F238E27FC236}">
              <a16:creationId xmlns:a16="http://schemas.microsoft.com/office/drawing/2014/main" id="{FC20E94C-E4EC-4291-AD24-1585BA10AA06}"/>
            </a:ext>
          </a:extLst>
        </xdr:cNvPr>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139999</xdr:rowOff>
    </xdr:from>
    <xdr:ext cx="736600" cy="259045"/>
    <xdr:sp macro="" textlink="">
      <xdr:nvSpPr>
        <xdr:cNvPr id="74" name="テキスト ボックス 73">
          <a:extLst>
            <a:ext uri="{FF2B5EF4-FFF2-40B4-BE49-F238E27FC236}">
              <a16:creationId xmlns:a16="http://schemas.microsoft.com/office/drawing/2014/main" id="{AF2D6C27-CA73-412E-896D-2C1C27BEB86C}"/>
            </a:ext>
          </a:extLst>
        </xdr:cNvPr>
        <xdr:cNvSpPr txBox="1"/>
      </xdr:nvSpPr>
      <xdr:spPr>
        <a:xfrm>
          <a:off x="3733800" y="699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108655</xdr:rowOff>
    </xdr:from>
    <xdr:to>
      <xdr:col>15</xdr:col>
      <xdr:colOff>82550</xdr:colOff>
      <xdr:row>43</xdr:row>
      <xdr:rowOff>108655</xdr:rowOff>
    </xdr:to>
    <xdr:cxnSp macro="">
      <xdr:nvCxnSpPr>
        <xdr:cNvPr id="75" name="直線コネクタ 74">
          <a:extLst>
            <a:ext uri="{FF2B5EF4-FFF2-40B4-BE49-F238E27FC236}">
              <a16:creationId xmlns:a16="http://schemas.microsoft.com/office/drawing/2014/main" id="{74E67910-BC76-4D76-96EC-284041D1C688}"/>
            </a:ext>
          </a:extLst>
        </xdr:cNvPr>
        <xdr:cNvCxnSpPr/>
      </xdr:nvCxnSpPr>
      <xdr:spPr>
        <a:xfrm>
          <a:off x="2336800" y="74810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14817</xdr:rowOff>
    </xdr:from>
    <xdr:to>
      <xdr:col>15</xdr:col>
      <xdr:colOff>133350</xdr:colOff>
      <xdr:row>42</xdr:row>
      <xdr:rowOff>116417</xdr:rowOff>
    </xdr:to>
    <xdr:sp macro="" textlink="">
      <xdr:nvSpPr>
        <xdr:cNvPr id="76" name="フローチャート: 判断 75">
          <a:extLst>
            <a:ext uri="{FF2B5EF4-FFF2-40B4-BE49-F238E27FC236}">
              <a16:creationId xmlns:a16="http://schemas.microsoft.com/office/drawing/2014/main" id="{2F150CA5-C1B9-4201-BD2F-B852B927BE3B}"/>
            </a:ext>
          </a:extLst>
        </xdr:cNvPr>
        <xdr:cNvSpPr/>
      </xdr:nvSpPr>
      <xdr:spPr>
        <a:xfrm>
          <a:off x="3175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126594</xdr:rowOff>
    </xdr:from>
    <xdr:ext cx="762000" cy="259045"/>
    <xdr:sp macro="" textlink="">
      <xdr:nvSpPr>
        <xdr:cNvPr id="77" name="テキスト ボックス 76">
          <a:extLst>
            <a:ext uri="{FF2B5EF4-FFF2-40B4-BE49-F238E27FC236}">
              <a16:creationId xmlns:a16="http://schemas.microsoft.com/office/drawing/2014/main" id="{61FE5214-43F9-4A0C-A516-C4463C66C83E}"/>
            </a:ext>
          </a:extLst>
        </xdr:cNvPr>
        <xdr:cNvSpPr txBox="1"/>
      </xdr:nvSpPr>
      <xdr:spPr>
        <a:xfrm>
          <a:off x="2844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108655</xdr:rowOff>
    </xdr:to>
    <xdr:cxnSp macro="">
      <xdr:nvCxnSpPr>
        <xdr:cNvPr id="78" name="直線コネクタ 77">
          <a:extLst>
            <a:ext uri="{FF2B5EF4-FFF2-40B4-BE49-F238E27FC236}">
              <a16:creationId xmlns:a16="http://schemas.microsoft.com/office/drawing/2014/main" id="{39145EDC-BB91-4B03-AB73-E7837A418A04}"/>
            </a:ext>
          </a:extLst>
        </xdr:cNvPr>
        <xdr:cNvCxnSpPr/>
      </xdr:nvCxnSpPr>
      <xdr:spPr>
        <a:xfrm>
          <a:off x="1447800" y="74676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a:extLst>
            <a:ext uri="{FF2B5EF4-FFF2-40B4-BE49-F238E27FC236}">
              <a16:creationId xmlns:a16="http://schemas.microsoft.com/office/drawing/2014/main" id="{2C8AB0FC-F96E-4C29-AB57-195F34EB7729}"/>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153405</xdr:rowOff>
    </xdr:from>
    <xdr:ext cx="762000" cy="259045"/>
    <xdr:sp macro="" textlink="">
      <xdr:nvSpPr>
        <xdr:cNvPr id="80" name="テキスト ボックス 79">
          <a:extLst>
            <a:ext uri="{FF2B5EF4-FFF2-40B4-BE49-F238E27FC236}">
              <a16:creationId xmlns:a16="http://schemas.microsoft.com/office/drawing/2014/main" id="{7D376DAE-04B4-4D49-B3D6-42FDFB9B8AFD}"/>
            </a:ext>
          </a:extLst>
        </xdr:cNvPr>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a:extLst>
            <a:ext uri="{FF2B5EF4-FFF2-40B4-BE49-F238E27FC236}">
              <a16:creationId xmlns:a16="http://schemas.microsoft.com/office/drawing/2014/main" id="{BA0B4548-6900-408A-B373-E3C4FAD7A5F9}"/>
            </a:ext>
          </a:extLst>
        </xdr:cNvPr>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153405</xdr:rowOff>
    </xdr:from>
    <xdr:ext cx="762000" cy="259045"/>
    <xdr:sp macro="" textlink="">
      <xdr:nvSpPr>
        <xdr:cNvPr id="82" name="テキスト ボックス 81">
          <a:extLst>
            <a:ext uri="{FF2B5EF4-FFF2-40B4-BE49-F238E27FC236}">
              <a16:creationId xmlns:a16="http://schemas.microsoft.com/office/drawing/2014/main" id="{6FF026AC-3E27-41A7-9505-88A6F8A12D76}"/>
            </a:ext>
          </a:extLst>
        </xdr:cNvPr>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2EA41852-4923-4880-9DDC-887784E2BD83}"/>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B8FD590A-97DC-4DD7-8EC1-641EC5C80D62}"/>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A6EBD835-0A3F-495D-822B-23EA679A01D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AD9FEEE5-8B96-4D37-9728-0544B62AA97F}"/>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1D9B7BFB-B626-4168-B966-DF0577DDBEE7}"/>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98072</xdr:rowOff>
    </xdr:from>
    <xdr:to>
      <xdr:col>23</xdr:col>
      <xdr:colOff>184150</xdr:colOff>
      <xdr:row>44</xdr:row>
      <xdr:rowOff>28222</xdr:rowOff>
    </xdr:to>
    <xdr:sp macro="" textlink="">
      <xdr:nvSpPr>
        <xdr:cNvPr id="88" name="楕円 87">
          <a:extLst>
            <a:ext uri="{FF2B5EF4-FFF2-40B4-BE49-F238E27FC236}">
              <a16:creationId xmlns:a16="http://schemas.microsoft.com/office/drawing/2014/main" id="{92EDE533-D5F8-4E8B-8264-676E1885ED08}"/>
            </a:ext>
          </a:extLst>
        </xdr:cNvPr>
        <xdr:cNvSpPr/>
      </xdr:nvSpPr>
      <xdr:spPr>
        <a:xfrm>
          <a:off x="49022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70149</xdr:rowOff>
    </xdr:from>
    <xdr:ext cx="762000" cy="259045"/>
    <xdr:sp macro="" textlink="">
      <xdr:nvSpPr>
        <xdr:cNvPr id="89" name="財政力該当値テキスト">
          <a:extLst>
            <a:ext uri="{FF2B5EF4-FFF2-40B4-BE49-F238E27FC236}">
              <a16:creationId xmlns:a16="http://schemas.microsoft.com/office/drawing/2014/main" id="{5115C151-295E-46D3-A318-97576D9BDE7C}"/>
            </a:ext>
          </a:extLst>
        </xdr:cNvPr>
        <xdr:cNvSpPr txBox="1"/>
      </xdr:nvSpPr>
      <xdr:spPr>
        <a:xfrm>
          <a:off x="5041900" y="7442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84667</xdr:rowOff>
    </xdr:from>
    <xdr:to>
      <xdr:col>19</xdr:col>
      <xdr:colOff>184150</xdr:colOff>
      <xdr:row>44</xdr:row>
      <xdr:rowOff>14817</xdr:rowOff>
    </xdr:to>
    <xdr:sp macro="" textlink="">
      <xdr:nvSpPr>
        <xdr:cNvPr id="90" name="楕円 89">
          <a:extLst>
            <a:ext uri="{FF2B5EF4-FFF2-40B4-BE49-F238E27FC236}">
              <a16:creationId xmlns:a16="http://schemas.microsoft.com/office/drawing/2014/main" id="{13EE51F6-1279-427C-82BD-390FE2263253}"/>
            </a:ext>
          </a:extLst>
        </xdr:cNvPr>
        <xdr:cNvSpPr/>
      </xdr:nvSpPr>
      <xdr:spPr>
        <a:xfrm>
          <a:off x="4064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171044</xdr:rowOff>
    </xdr:from>
    <xdr:ext cx="736600" cy="259045"/>
    <xdr:sp macro="" textlink="">
      <xdr:nvSpPr>
        <xdr:cNvPr id="91" name="テキスト ボックス 90">
          <a:extLst>
            <a:ext uri="{FF2B5EF4-FFF2-40B4-BE49-F238E27FC236}">
              <a16:creationId xmlns:a16="http://schemas.microsoft.com/office/drawing/2014/main" id="{4E9FD03D-6F58-4324-91AD-7C03975A9689}"/>
            </a:ext>
          </a:extLst>
        </xdr:cNvPr>
        <xdr:cNvSpPr txBox="1"/>
      </xdr:nvSpPr>
      <xdr:spPr>
        <a:xfrm>
          <a:off x="3733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57855</xdr:rowOff>
    </xdr:from>
    <xdr:to>
      <xdr:col>15</xdr:col>
      <xdr:colOff>133350</xdr:colOff>
      <xdr:row>43</xdr:row>
      <xdr:rowOff>159455</xdr:rowOff>
    </xdr:to>
    <xdr:sp macro="" textlink="">
      <xdr:nvSpPr>
        <xdr:cNvPr id="92" name="楕円 91">
          <a:extLst>
            <a:ext uri="{FF2B5EF4-FFF2-40B4-BE49-F238E27FC236}">
              <a16:creationId xmlns:a16="http://schemas.microsoft.com/office/drawing/2014/main" id="{CB138F24-101E-4BA8-8921-E5BB6CEFB90E}"/>
            </a:ext>
          </a:extLst>
        </xdr:cNvPr>
        <xdr:cNvSpPr/>
      </xdr:nvSpPr>
      <xdr:spPr>
        <a:xfrm>
          <a:off x="3175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144232</xdr:rowOff>
    </xdr:from>
    <xdr:ext cx="762000" cy="259045"/>
    <xdr:sp macro="" textlink="">
      <xdr:nvSpPr>
        <xdr:cNvPr id="93" name="テキスト ボックス 92">
          <a:extLst>
            <a:ext uri="{FF2B5EF4-FFF2-40B4-BE49-F238E27FC236}">
              <a16:creationId xmlns:a16="http://schemas.microsoft.com/office/drawing/2014/main" id="{506AAF66-6454-4C2A-9A9B-432087835A6A}"/>
            </a:ext>
          </a:extLst>
        </xdr:cNvPr>
        <xdr:cNvSpPr txBox="1"/>
      </xdr:nvSpPr>
      <xdr:spPr>
        <a:xfrm>
          <a:off x="2844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57855</xdr:rowOff>
    </xdr:from>
    <xdr:to>
      <xdr:col>11</xdr:col>
      <xdr:colOff>82550</xdr:colOff>
      <xdr:row>43</xdr:row>
      <xdr:rowOff>159455</xdr:rowOff>
    </xdr:to>
    <xdr:sp macro="" textlink="">
      <xdr:nvSpPr>
        <xdr:cNvPr id="94" name="楕円 93">
          <a:extLst>
            <a:ext uri="{FF2B5EF4-FFF2-40B4-BE49-F238E27FC236}">
              <a16:creationId xmlns:a16="http://schemas.microsoft.com/office/drawing/2014/main" id="{14311932-8869-4CF9-9FA3-4E2CB5005375}"/>
            </a:ext>
          </a:extLst>
        </xdr:cNvPr>
        <xdr:cNvSpPr/>
      </xdr:nvSpPr>
      <xdr:spPr>
        <a:xfrm>
          <a:off x="2286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144232</xdr:rowOff>
    </xdr:from>
    <xdr:ext cx="762000" cy="259045"/>
    <xdr:sp macro="" textlink="">
      <xdr:nvSpPr>
        <xdr:cNvPr id="95" name="テキスト ボックス 94">
          <a:extLst>
            <a:ext uri="{FF2B5EF4-FFF2-40B4-BE49-F238E27FC236}">
              <a16:creationId xmlns:a16="http://schemas.microsoft.com/office/drawing/2014/main" id="{3D32CA6D-1C30-4596-9198-E33B01AB418F}"/>
            </a:ext>
          </a:extLst>
        </xdr:cNvPr>
        <xdr:cNvSpPr txBox="1"/>
      </xdr:nvSpPr>
      <xdr:spPr>
        <a:xfrm>
          <a:off x="1955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6" name="楕円 95">
          <a:extLst>
            <a:ext uri="{FF2B5EF4-FFF2-40B4-BE49-F238E27FC236}">
              <a16:creationId xmlns:a16="http://schemas.microsoft.com/office/drawing/2014/main" id="{5D067C23-8CB0-47F7-9E76-0B6EA0769957}"/>
            </a:ext>
          </a:extLst>
        </xdr:cNvPr>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7" name="テキスト ボックス 96">
          <a:extLst>
            <a:ext uri="{FF2B5EF4-FFF2-40B4-BE49-F238E27FC236}">
              <a16:creationId xmlns:a16="http://schemas.microsoft.com/office/drawing/2014/main" id="{CE96AF9C-9C09-42E5-9212-1A83435940D7}"/>
            </a:ext>
          </a:extLst>
        </xdr:cNvPr>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6C442C60-4EF9-4ED0-8B59-ED69A77F341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FD0A137C-B7F2-4E12-BEC5-0206EDC3D63F}"/>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EFFAE85E-3918-466F-B68E-8B893D426E5B}"/>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D3782763-BDA8-45FD-8F74-3509753295C2}"/>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EE591D3D-C619-4A36-8A40-A02E5433CD88}"/>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779E9031-764A-4951-9345-0F2B94F71CB2}"/>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3E69B2C-1821-4A6C-9854-07E20038D622}"/>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A5B9C234-C2BE-4256-8B14-5E911322C5FB}"/>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96AB0E46-B313-46A5-98F3-24F3C5ACC9F2}"/>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BCE39C7E-B5EC-4796-B65D-87975DE27925}"/>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22574987-B1B8-4A2A-B655-CB5A0B14FBC8}"/>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DF6336F0-6A37-46A5-8E03-E5594BEF9B7E}"/>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D2A9016F-C2DF-497A-87C1-7CFF479A3438}"/>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４年度は補助費等及び公債費の増加により、令和３年度に続き似類似体平均を上回る結果となった。補助費等については、令和４年度から下水道事業会計の法適用化に伴い、性質が繰出金から補助金等へ変わり、かつ</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百万円増加したことによる増加。公債費については、</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年７月豪雨に関連する</a:t>
          </a:r>
          <a:r>
            <a:rPr kumimoji="1" lang="ja-JP" altLang="ja-JP" sz="1100">
              <a:solidFill>
                <a:schemeClr val="dk1"/>
              </a:solidFill>
              <a:effectLst/>
              <a:latin typeface="+mn-lt"/>
              <a:ea typeface="+mn-ea"/>
              <a:cs typeface="+mn-cs"/>
            </a:rPr>
            <a:t>地方債金償還が増加している。</a:t>
          </a:r>
          <a:endParaRPr lang="ja-JP" altLang="ja-JP" sz="1400">
            <a:effectLst/>
          </a:endParaRPr>
        </a:p>
        <a:p>
          <a:r>
            <a:rPr kumimoji="1" lang="ja-JP" altLang="ja-JP" sz="1100">
              <a:solidFill>
                <a:schemeClr val="dk1"/>
              </a:solidFill>
              <a:effectLst/>
              <a:latin typeface="+mn-lt"/>
              <a:ea typeface="+mn-ea"/>
              <a:cs typeface="+mn-cs"/>
            </a:rPr>
            <a:t>　今後について、令和７年度までは公債費が高い水準で推移する見込みとなっているため、全ての事務事業の優先度を厳しく点検し、経常経費の削減を図る。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C5B11A9D-3414-404C-8C70-CA2C647C5D2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5DA2E068-43E9-479D-AE6A-933CC15F445E}"/>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E6236954-ECB1-4C30-8B89-725D5C0056B5}"/>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9639408C-FA91-44C1-9915-05DEDB6D356B}"/>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4814B98-17F6-4D33-9B1D-94B75CABC687}"/>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E4049D2F-1865-4253-A843-AB792000A77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549F4FE6-8B51-4DC9-8EE4-7D37063F9CE7}"/>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56ED876E-9410-49B0-8482-13CFD5789166}"/>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E587F73C-8362-4F1A-9DF2-15D2C3EBEA87}"/>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1016DE38-D25E-4F59-AF8C-E263E302ED96}"/>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F86E0D0E-7EDF-4100-B208-FCC243303CDA}"/>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4F6E7323-6657-44F2-A9A4-FF87FB62AC71}"/>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E9F420F2-FA01-4D70-8269-98D9FB113319}"/>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9E902A9F-C5AD-4578-BA75-958095A03798}"/>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44704</xdr:rowOff>
    </xdr:from>
    <xdr:to>
      <xdr:col>23</xdr:col>
      <xdr:colOff>133350</xdr:colOff>
      <xdr:row>67</xdr:row>
      <xdr:rowOff>70358</xdr:rowOff>
    </xdr:to>
    <xdr:cxnSp macro="">
      <xdr:nvCxnSpPr>
        <xdr:cNvPr id="125" name="直線コネクタ 124">
          <a:extLst>
            <a:ext uri="{FF2B5EF4-FFF2-40B4-BE49-F238E27FC236}">
              <a16:creationId xmlns:a16="http://schemas.microsoft.com/office/drawing/2014/main" id="{A6CFB4AA-3966-4FA7-8A68-45083AE312F8}"/>
            </a:ext>
          </a:extLst>
        </xdr:cNvPr>
        <xdr:cNvCxnSpPr/>
      </xdr:nvCxnSpPr>
      <xdr:spPr>
        <a:xfrm flipV="1">
          <a:off x="4953000" y="10331704"/>
          <a:ext cx="0" cy="12258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42435</xdr:rowOff>
    </xdr:from>
    <xdr:ext cx="762000" cy="259045"/>
    <xdr:sp macro="" textlink="">
      <xdr:nvSpPr>
        <xdr:cNvPr id="126" name="財政構造の弾力性最小値テキスト">
          <a:extLst>
            <a:ext uri="{FF2B5EF4-FFF2-40B4-BE49-F238E27FC236}">
              <a16:creationId xmlns:a16="http://schemas.microsoft.com/office/drawing/2014/main" id="{F385D43A-05FB-431F-8B79-5B2D3AD6225E}"/>
            </a:ext>
          </a:extLst>
        </xdr:cNvPr>
        <xdr:cNvSpPr txBox="1"/>
      </xdr:nvSpPr>
      <xdr:spPr>
        <a:xfrm>
          <a:off x="5041900" y="1152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70358</xdr:rowOff>
    </xdr:from>
    <xdr:to>
      <xdr:col>24</xdr:col>
      <xdr:colOff>12700</xdr:colOff>
      <xdr:row>67</xdr:row>
      <xdr:rowOff>70358</xdr:rowOff>
    </xdr:to>
    <xdr:cxnSp macro="">
      <xdr:nvCxnSpPr>
        <xdr:cNvPr id="127" name="直線コネクタ 126">
          <a:extLst>
            <a:ext uri="{FF2B5EF4-FFF2-40B4-BE49-F238E27FC236}">
              <a16:creationId xmlns:a16="http://schemas.microsoft.com/office/drawing/2014/main" id="{71E32E83-4B92-4DFA-A641-A00F4640A2FE}"/>
            </a:ext>
          </a:extLst>
        </xdr:cNvPr>
        <xdr:cNvCxnSpPr/>
      </xdr:nvCxnSpPr>
      <xdr:spPr>
        <a:xfrm>
          <a:off x="4864100" y="1155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131081</xdr:rowOff>
    </xdr:from>
    <xdr:ext cx="762000" cy="259045"/>
    <xdr:sp macro="" textlink="">
      <xdr:nvSpPr>
        <xdr:cNvPr id="128" name="財政構造の弾力性最大値テキスト">
          <a:extLst>
            <a:ext uri="{FF2B5EF4-FFF2-40B4-BE49-F238E27FC236}">
              <a16:creationId xmlns:a16="http://schemas.microsoft.com/office/drawing/2014/main" id="{897B33E4-6738-40E4-88A2-CD25A5149742}"/>
            </a:ext>
          </a:extLst>
        </xdr:cNvPr>
        <xdr:cNvSpPr txBox="1"/>
      </xdr:nvSpPr>
      <xdr:spPr>
        <a:xfrm>
          <a:off x="5041900" y="10075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44704</xdr:rowOff>
    </xdr:from>
    <xdr:to>
      <xdr:col>24</xdr:col>
      <xdr:colOff>12700</xdr:colOff>
      <xdr:row>60</xdr:row>
      <xdr:rowOff>44704</xdr:rowOff>
    </xdr:to>
    <xdr:cxnSp macro="">
      <xdr:nvCxnSpPr>
        <xdr:cNvPr id="129" name="直線コネクタ 128">
          <a:extLst>
            <a:ext uri="{FF2B5EF4-FFF2-40B4-BE49-F238E27FC236}">
              <a16:creationId xmlns:a16="http://schemas.microsoft.com/office/drawing/2014/main" id="{499F55B3-784A-4F63-9802-0AAE01160E2C}"/>
            </a:ext>
          </a:extLst>
        </xdr:cNvPr>
        <xdr:cNvCxnSpPr/>
      </xdr:nvCxnSpPr>
      <xdr:spPr>
        <a:xfrm>
          <a:off x="4864100" y="10331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143256</xdr:rowOff>
    </xdr:from>
    <xdr:to>
      <xdr:col>23</xdr:col>
      <xdr:colOff>133350</xdr:colOff>
      <xdr:row>64</xdr:row>
      <xdr:rowOff>160020</xdr:rowOff>
    </xdr:to>
    <xdr:cxnSp macro="">
      <xdr:nvCxnSpPr>
        <xdr:cNvPr id="130" name="直線コネクタ 129">
          <a:extLst>
            <a:ext uri="{FF2B5EF4-FFF2-40B4-BE49-F238E27FC236}">
              <a16:creationId xmlns:a16="http://schemas.microsoft.com/office/drawing/2014/main" id="{BA67A7A6-2C0F-4309-B138-E6953F20FB67}"/>
            </a:ext>
          </a:extLst>
        </xdr:cNvPr>
        <xdr:cNvCxnSpPr/>
      </xdr:nvCxnSpPr>
      <xdr:spPr>
        <a:xfrm>
          <a:off x="4114800" y="10944606"/>
          <a:ext cx="8382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166895</xdr:rowOff>
    </xdr:from>
    <xdr:ext cx="762000" cy="259045"/>
    <xdr:sp macro="" textlink="">
      <xdr:nvSpPr>
        <xdr:cNvPr id="131" name="財政構造の弾力性平均値テキスト">
          <a:extLst>
            <a:ext uri="{FF2B5EF4-FFF2-40B4-BE49-F238E27FC236}">
              <a16:creationId xmlns:a16="http://schemas.microsoft.com/office/drawing/2014/main" id="{56051475-E793-4774-B0F9-688CB2DFF1C4}"/>
            </a:ext>
          </a:extLst>
        </xdr:cNvPr>
        <xdr:cNvSpPr txBox="1"/>
      </xdr:nvSpPr>
      <xdr:spPr>
        <a:xfrm>
          <a:off x="5041900" y="10796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150368</xdr:rowOff>
    </xdr:from>
    <xdr:to>
      <xdr:col>23</xdr:col>
      <xdr:colOff>184150</xdr:colOff>
      <xdr:row>64</xdr:row>
      <xdr:rowOff>80518</xdr:rowOff>
    </xdr:to>
    <xdr:sp macro="" textlink="">
      <xdr:nvSpPr>
        <xdr:cNvPr id="132" name="フローチャート: 判断 131">
          <a:extLst>
            <a:ext uri="{FF2B5EF4-FFF2-40B4-BE49-F238E27FC236}">
              <a16:creationId xmlns:a16="http://schemas.microsoft.com/office/drawing/2014/main" id="{D6DC28EF-F4B0-4E53-A6C6-3C4441E6083B}"/>
            </a:ext>
          </a:extLst>
        </xdr:cNvPr>
        <xdr:cNvSpPr/>
      </xdr:nvSpPr>
      <xdr:spPr>
        <a:xfrm>
          <a:off x="4902200" y="1095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143256</xdr:rowOff>
    </xdr:from>
    <xdr:to>
      <xdr:col>19</xdr:col>
      <xdr:colOff>133350</xdr:colOff>
      <xdr:row>64</xdr:row>
      <xdr:rowOff>82804</xdr:rowOff>
    </xdr:to>
    <xdr:cxnSp macro="">
      <xdr:nvCxnSpPr>
        <xdr:cNvPr id="133" name="直線コネクタ 132">
          <a:extLst>
            <a:ext uri="{FF2B5EF4-FFF2-40B4-BE49-F238E27FC236}">
              <a16:creationId xmlns:a16="http://schemas.microsoft.com/office/drawing/2014/main" id="{7108AA04-84EF-48BF-A4C2-C6D9382324EF}"/>
            </a:ext>
          </a:extLst>
        </xdr:cNvPr>
        <xdr:cNvCxnSpPr/>
      </xdr:nvCxnSpPr>
      <xdr:spPr>
        <a:xfrm flipV="1">
          <a:off x="3225800" y="10944606"/>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128778</xdr:rowOff>
    </xdr:from>
    <xdr:to>
      <xdr:col>19</xdr:col>
      <xdr:colOff>184150</xdr:colOff>
      <xdr:row>63</xdr:row>
      <xdr:rowOff>58928</xdr:rowOff>
    </xdr:to>
    <xdr:sp macro="" textlink="">
      <xdr:nvSpPr>
        <xdr:cNvPr id="134" name="フローチャート: 判断 133">
          <a:extLst>
            <a:ext uri="{FF2B5EF4-FFF2-40B4-BE49-F238E27FC236}">
              <a16:creationId xmlns:a16="http://schemas.microsoft.com/office/drawing/2014/main" id="{743BBB2D-1573-49F7-A445-16E390CBB5FE}"/>
            </a:ext>
          </a:extLst>
        </xdr:cNvPr>
        <xdr:cNvSpPr/>
      </xdr:nvSpPr>
      <xdr:spPr>
        <a:xfrm>
          <a:off x="40640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69105</xdr:rowOff>
    </xdr:from>
    <xdr:ext cx="736600" cy="259045"/>
    <xdr:sp macro="" textlink="">
      <xdr:nvSpPr>
        <xdr:cNvPr id="135" name="テキスト ボックス 134">
          <a:extLst>
            <a:ext uri="{FF2B5EF4-FFF2-40B4-BE49-F238E27FC236}">
              <a16:creationId xmlns:a16="http://schemas.microsoft.com/office/drawing/2014/main" id="{97D8AAE9-0414-4A69-87A3-28BB18749F06}"/>
            </a:ext>
          </a:extLst>
        </xdr:cNvPr>
        <xdr:cNvSpPr txBox="1"/>
      </xdr:nvSpPr>
      <xdr:spPr>
        <a:xfrm>
          <a:off x="3733800" y="10527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82804</xdr:rowOff>
    </xdr:from>
    <xdr:to>
      <xdr:col>15</xdr:col>
      <xdr:colOff>82550</xdr:colOff>
      <xdr:row>65</xdr:row>
      <xdr:rowOff>27178</xdr:rowOff>
    </xdr:to>
    <xdr:cxnSp macro="">
      <xdr:nvCxnSpPr>
        <xdr:cNvPr id="136" name="直線コネクタ 135">
          <a:extLst>
            <a:ext uri="{FF2B5EF4-FFF2-40B4-BE49-F238E27FC236}">
              <a16:creationId xmlns:a16="http://schemas.microsoft.com/office/drawing/2014/main" id="{409C459F-79BB-4D51-847F-D67D2F137CC7}"/>
            </a:ext>
          </a:extLst>
        </xdr:cNvPr>
        <xdr:cNvCxnSpPr/>
      </xdr:nvCxnSpPr>
      <xdr:spPr>
        <a:xfrm flipV="1">
          <a:off x="2336800" y="11055604"/>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41656</xdr:rowOff>
    </xdr:from>
    <xdr:to>
      <xdr:col>15</xdr:col>
      <xdr:colOff>133350</xdr:colOff>
      <xdr:row>64</xdr:row>
      <xdr:rowOff>143256</xdr:rowOff>
    </xdr:to>
    <xdr:sp macro="" textlink="">
      <xdr:nvSpPr>
        <xdr:cNvPr id="137" name="フローチャート: 判断 136">
          <a:extLst>
            <a:ext uri="{FF2B5EF4-FFF2-40B4-BE49-F238E27FC236}">
              <a16:creationId xmlns:a16="http://schemas.microsoft.com/office/drawing/2014/main" id="{568BE45E-FCC9-4C14-84A4-D7C8A6CB8AD7}"/>
            </a:ext>
          </a:extLst>
        </xdr:cNvPr>
        <xdr:cNvSpPr/>
      </xdr:nvSpPr>
      <xdr:spPr>
        <a:xfrm>
          <a:off x="3175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128033</xdr:rowOff>
    </xdr:from>
    <xdr:ext cx="762000" cy="259045"/>
    <xdr:sp macro="" textlink="">
      <xdr:nvSpPr>
        <xdr:cNvPr id="138" name="テキスト ボックス 137">
          <a:extLst>
            <a:ext uri="{FF2B5EF4-FFF2-40B4-BE49-F238E27FC236}">
              <a16:creationId xmlns:a16="http://schemas.microsoft.com/office/drawing/2014/main" id="{9503F743-E34E-4956-AFA8-3D00B59F5990}"/>
            </a:ext>
          </a:extLst>
        </xdr:cNvPr>
        <xdr:cNvSpPr txBox="1"/>
      </xdr:nvSpPr>
      <xdr:spPr>
        <a:xfrm>
          <a:off x="2844800" y="1110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102108</xdr:rowOff>
    </xdr:from>
    <xdr:to>
      <xdr:col>11</xdr:col>
      <xdr:colOff>31750</xdr:colOff>
      <xdr:row>65</xdr:row>
      <xdr:rowOff>27178</xdr:rowOff>
    </xdr:to>
    <xdr:cxnSp macro="">
      <xdr:nvCxnSpPr>
        <xdr:cNvPr id="139" name="直線コネクタ 138">
          <a:extLst>
            <a:ext uri="{FF2B5EF4-FFF2-40B4-BE49-F238E27FC236}">
              <a16:creationId xmlns:a16="http://schemas.microsoft.com/office/drawing/2014/main" id="{C3053C77-F278-4A33-A62E-D095EEBAB157}"/>
            </a:ext>
          </a:extLst>
        </xdr:cNvPr>
        <xdr:cNvCxnSpPr/>
      </xdr:nvCxnSpPr>
      <xdr:spPr>
        <a:xfrm>
          <a:off x="1447800" y="1107490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0" name="フローチャート: 判断 139">
          <a:extLst>
            <a:ext uri="{FF2B5EF4-FFF2-40B4-BE49-F238E27FC236}">
              <a16:creationId xmlns:a16="http://schemas.microsoft.com/office/drawing/2014/main" id="{3764D171-1436-485B-BEF3-4FF95DC51CCC}"/>
            </a:ext>
          </a:extLst>
        </xdr:cNvPr>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25417</xdr:rowOff>
    </xdr:from>
    <xdr:ext cx="762000" cy="259045"/>
    <xdr:sp macro="" textlink="">
      <xdr:nvSpPr>
        <xdr:cNvPr id="141" name="テキスト ボックス 140">
          <a:extLst>
            <a:ext uri="{FF2B5EF4-FFF2-40B4-BE49-F238E27FC236}">
              <a16:creationId xmlns:a16="http://schemas.microsoft.com/office/drawing/2014/main" id="{2316AE57-6517-42EB-8F18-A57B35AE73E2}"/>
            </a:ext>
          </a:extLst>
        </xdr:cNvPr>
        <xdr:cNvSpPr txBox="1"/>
      </xdr:nvSpPr>
      <xdr:spPr>
        <a:xfrm>
          <a:off x="1955800" y="1082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65786</xdr:rowOff>
    </xdr:from>
    <xdr:to>
      <xdr:col>7</xdr:col>
      <xdr:colOff>31750</xdr:colOff>
      <xdr:row>64</xdr:row>
      <xdr:rowOff>167386</xdr:rowOff>
    </xdr:to>
    <xdr:sp macro="" textlink="">
      <xdr:nvSpPr>
        <xdr:cNvPr id="142" name="フローチャート: 判断 141">
          <a:extLst>
            <a:ext uri="{FF2B5EF4-FFF2-40B4-BE49-F238E27FC236}">
              <a16:creationId xmlns:a16="http://schemas.microsoft.com/office/drawing/2014/main" id="{62B1CDC0-4C90-4E4C-89C8-315EDF853A8C}"/>
            </a:ext>
          </a:extLst>
        </xdr:cNvPr>
        <xdr:cNvSpPr/>
      </xdr:nvSpPr>
      <xdr:spPr>
        <a:xfrm>
          <a:off x="1397000" y="110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152163</xdr:rowOff>
    </xdr:from>
    <xdr:ext cx="762000" cy="259045"/>
    <xdr:sp macro="" textlink="">
      <xdr:nvSpPr>
        <xdr:cNvPr id="143" name="テキスト ボックス 142">
          <a:extLst>
            <a:ext uri="{FF2B5EF4-FFF2-40B4-BE49-F238E27FC236}">
              <a16:creationId xmlns:a16="http://schemas.microsoft.com/office/drawing/2014/main" id="{AA12A286-2A7D-44F0-9CF1-0E2BA11D8343}"/>
            </a:ext>
          </a:extLst>
        </xdr:cNvPr>
        <xdr:cNvSpPr txBox="1"/>
      </xdr:nvSpPr>
      <xdr:spPr>
        <a:xfrm>
          <a:off x="1066800" y="1112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80B40891-ABE2-4204-B024-7510BBB0F5D4}"/>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18AD28BE-C682-4EAD-9DFC-76D827CFFAFC}"/>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569C5936-CD79-4C79-BC53-834A3BA60D43}"/>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BEBE0C91-B0D8-481F-B972-9512084B96A9}"/>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6419324-B7A0-497B-BEC7-D67133A1885D}"/>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109220</xdr:rowOff>
    </xdr:from>
    <xdr:to>
      <xdr:col>23</xdr:col>
      <xdr:colOff>184150</xdr:colOff>
      <xdr:row>65</xdr:row>
      <xdr:rowOff>39370</xdr:rowOff>
    </xdr:to>
    <xdr:sp macro="" textlink="">
      <xdr:nvSpPr>
        <xdr:cNvPr id="149" name="楕円 148">
          <a:extLst>
            <a:ext uri="{FF2B5EF4-FFF2-40B4-BE49-F238E27FC236}">
              <a16:creationId xmlns:a16="http://schemas.microsoft.com/office/drawing/2014/main" id="{0D608F0A-EFE2-405D-A46E-390E49A299A8}"/>
            </a:ext>
          </a:extLst>
        </xdr:cNvPr>
        <xdr:cNvSpPr/>
      </xdr:nvSpPr>
      <xdr:spPr>
        <a:xfrm>
          <a:off x="49022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81297</xdr:rowOff>
    </xdr:from>
    <xdr:ext cx="762000" cy="259045"/>
    <xdr:sp macro="" textlink="">
      <xdr:nvSpPr>
        <xdr:cNvPr id="150" name="財政構造の弾力性該当値テキスト">
          <a:extLst>
            <a:ext uri="{FF2B5EF4-FFF2-40B4-BE49-F238E27FC236}">
              <a16:creationId xmlns:a16="http://schemas.microsoft.com/office/drawing/2014/main" id="{8D335F36-6CEE-41FF-A07F-B17DD9D51B6C}"/>
            </a:ext>
          </a:extLst>
        </xdr:cNvPr>
        <xdr:cNvSpPr txBox="1"/>
      </xdr:nvSpPr>
      <xdr:spPr>
        <a:xfrm>
          <a:off x="5041900" y="1105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92456</xdr:rowOff>
    </xdr:from>
    <xdr:to>
      <xdr:col>19</xdr:col>
      <xdr:colOff>184150</xdr:colOff>
      <xdr:row>64</xdr:row>
      <xdr:rowOff>22606</xdr:rowOff>
    </xdr:to>
    <xdr:sp macro="" textlink="">
      <xdr:nvSpPr>
        <xdr:cNvPr id="151" name="楕円 150">
          <a:extLst>
            <a:ext uri="{FF2B5EF4-FFF2-40B4-BE49-F238E27FC236}">
              <a16:creationId xmlns:a16="http://schemas.microsoft.com/office/drawing/2014/main" id="{80FE6342-1FF4-4EE1-B501-F8E7D4C6DDBE}"/>
            </a:ext>
          </a:extLst>
        </xdr:cNvPr>
        <xdr:cNvSpPr/>
      </xdr:nvSpPr>
      <xdr:spPr>
        <a:xfrm>
          <a:off x="4064000" y="108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7383</xdr:rowOff>
    </xdr:from>
    <xdr:ext cx="736600" cy="259045"/>
    <xdr:sp macro="" textlink="">
      <xdr:nvSpPr>
        <xdr:cNvPr id="152" name="テキスト ボックス 151">
          <a:extLst>
            <a:ext uri="{FF2B5EF4-FFF2-40B4-BE49-F238E27FC236}">
              <a16:creationId xmlns:a16="http://schemas.microsoft.com/office/drawing/2014/main" id="{EFBDEA85-3746-43AC-AB51-1A1EB2D685ED}"/>
            </a:ext>
          </a:extLst>
        </xdr:cNvPr>
        <xdr:cNvSpPr txBox="1"/>
      </xdr:nvSpPr>
      <xdr:spPr>
        <a:xfrm>
          <a:off x="3733800" y="10980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32004</xdr:rowOff>
    </xdr:from>
    <xdr:to>
      <xdr:col>15</xdr:col>
      <xdr:colOff>133350</xdr:colOff>
      <xdr:row>64</xdr:row>
      <xdr:rowOff>133604</xdr:rowOff>
    </xdr:to>
    <xdr:sp macro="" textlink="">
      <xdr:nvSpPr>
        <xdr:cNvPr id="153" name="楕円 152">
          <a:extLst>
            <a:ext uri="{FF2B5EF4-FFF2-40B4-BE49-F238E27FC236}">
              <a16:creationId xmlns:a16="http://schemas.microsoft.com/office/drawing/2014/main" id="{213454CC-E950-4457-BAEF-07E6E540C232}"/>
            </a:ext>
          </a:extLst>
        </xdr:cNvPr>
        <xdr:cNvSpPr/>
      </xdr:nvSpPr>
      <xdr:spPr>
        <a:xfrm>
          <a:off x="3175000" y="1100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143781</xdr:rowOff>
    </xdr:from>
    <xdr:ext cx="762000" cy="259045"/>
    <xdr:sp macro="" textlink="">
      <xdr:nvSpPr>
        <xdr:cNvPr id="154" name="テキスト ボックス 153">
          <a:extLst>
            <a:ext uri="{FF2B5EF4-FFF2-40B4-BE49-F238E27FC236}">
              <a16:creationId xmlns:a16="http://schemas.microsoft.com/office/drawing/2014/main" id="{D3FC4393-06F1-4465-9419-27F559826C19}"/>
            </a:ext>
          </a:extLst>
        </xdr:cNvPr>
        <xdr:cNvSpPr txBox="1"/>
      </xdr:nvSpPr>
      <xdr:spPr>
        <a:xfrm>
          <a:off x="2844800" y="1077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147828</xdr:rowOff>
    </xdr:from>
    <xdr:to>
      <xdr:col>11</xdr:col>
      <xdr:colOff>82550</xdr:colOff>
      <xdr:row>65</xdr:row>
      <xdr:rowOff>77978</xdr:rowOff>
    </xdr:to>
    <xdr:sp macro="" textlink="">
      <xdr:nvSpPr>
        <xdr:cNvPr id="155" name="楕円 154">
          <a:extLst>
            <a:ext uri="{FF2B5EF4-FFF2-40B4-BE49-F238E27FC236}">
              <a16:creationId xmlns:a16="http://schemas.microsoft.com/office/drawing/2014/main" id="{D360EB07-9B58-42B2-B58C-DAB6468E0C25}"/>
            </a:ext>
          </a:extLst>
        </xdr:cNvPr>
        <xdr:cNvSpPr/>
      </xdr:nvSpPr>
      <xdr:spPr>
        <a:xfrm>
          <a:off x="2286000" y="1112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62755</xdr:rowOff>
    </xdr:from>
    <xdr:ext cx="762000" cy="259045"/>
    <xdr:sp macro="" textlink="">
      <xdr:nvSpPr>
        <xdr:cNvPr id="156" name="テキスト ボックス 155">
          <a:extLst>
            <a:ext uri="{FF2B5EF4-FFF2-40B4-BE49-F238E27FC236}">
              <a16:creationId xmlns:a16="http://schemas.microsoft.com/office/drawing/2014/main" id="{2CE7D0D1-E77F-4CF4-BC82-D88F0960D9A8}"/>
            </a:ext>
          </a:extLst>
        </xdr:cNvPr>
        <xdr:cNvSpPr txBox="1"/>
      </xdr:nvSpPr>
      <xdr:spPr>
        <a:xfrm>
          <a:off x="1955800" y="1120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51308</xdr:rowOff>
    </xdr:from>
    <xdr:to>
      <xdr:col>7</xdr:col>
      <xdr:colOff>31750</xdr:colOff>
      <xdr:row>64</xdr:row>
      <xdr:rowOff>152908</xdr:rowOff>
    </xdr:to>
    <xdr:sp macro="" textlink="">
      <xdr:nvSpPr>
        <xdr:cNvPr id="157" name="楕円 156">
          <a:extLst>
            <a:ext uri="{FF2B5EF4-FFF2-40B4-BE49-F238E27FC236}">
              <a16:creationId xmlns:a16="http://schemas.microsoft.com/office/drawing/2014/main" id="{82C59EAB-3CFD-4D8E-9C97-74F2B675255D}"/>
            </a:ext>
          </a:extLst>
        </xdr:cNvPr>
        <xdr:cNvSpPr/>
      </xdr:nvSpPr>
      <xdr:spPr>
        <a:xfrm>
          <a:off x="1397000" y="1102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163085</xdr:rowOff>
    </xdr:from>
    <xdr:ext cx="762000" cy="259045"/>
    <xdr:sp macro="" textlink="">
      <xdr:nvSpPr>
        <xdr:cNvPr id="158" name="テキスト ボックス 157">
          <a:extLst>
            <a:ext uri="{FF2B5EF4-FFF2-40B4-BE49-F238E27FC236}">
              <a16:creationId xmlns:a16="http://schemas.microsoft.com/office/drawing/2014/main" id="{84DD9E59-815A-4ECB-B166-5C92C023F1C3}"/>
            </a:ext>
          </a:extLst>
        </xdr:cNvPr>
        <xdr:cNvSpPr txBox="1"/>
      </xdr:nvSpPr>
      <xdr:spPr>
        <a:xfrm>
          <a:off x="1066800" y="107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F58ABD78-8DAE-4592-99C9-F0F0B40E3C6A}"/>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F987780C-3E7D-44F6-BE17-BEFE4A5DA1C3}"/>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7478532B-2299-4EE3-A48B-70DE0CEBF438}"/>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[131,890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7B15291E-9AFF-424B-B8F7-6F055F344698}"/>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FA85B806-F567-41B3-829C-D774C69CC3CD}"/>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D30A0EF5-ED79-48F1-9837-B65909846809}"/>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58407BD2-3ACD-4E2D-B057-AFBB157BD461}"/>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9496E6EC-F53D-45D7-BEEB-D91C5BB52FAA}"/>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8F351051-905D-4220-BB27-F5100FA1791F}"/>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1DF618F3-A510-429F-8890-4D4320139ABA}"/>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4F4CE979-B5D4-4AC0-83CA-68814E6C52D8}"/>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A85FFFFE-48B2-480F-A4F6-529475FCA28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81A040A-EAD2-4526-A6B5-634ADA45E5E2}"/>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下回っているものの、令和４年度は物価高騰・感染症対策のため臨時的に支出した、地域経済応援クーポン券業務や新型コロナウイルスワクチン接種のための委託料等の増加により一人当たりの物件費は前年度と比較して増加となった。　</a:t>
          </a:r>
          <a:endParaRPr lang="ja-JP" altLang="ja-JP" sz="1400">
            <a:effectLst/>
          </a:endParaRPr>
        </a:p>
        <a:p>
          <a:r>
            <a:rPr kumimoji="1" lang="ja-JP" altLang="ja-JP" sz="1100">
              <a:solidFill>
                <a:schemeClr val="dk1"/>
              </a:solidFill>
              <a:effectLst/>
              <a:latin typeface="+mn-lt"/>
              <a:ea typeface="+mn-ea"/>
              <a:cs typeface="+mn-cs"/>
            </a:rPr>
            <a:t>　今後も物件費において、基幹系業務システムの標準化・共通化への対応をはじめとした</a:t>
          </a:r>
          <a:r>
            <a:rPr kumimoji="1" lang="en-US" altLang="ja-JP" sz="1100">
              <a:solidFill>
                <a:schemeClr val="dk1"/>
              </a:solidFill>
              <a:effectLst/>
              <a:latin typeface="+mn-lt"/>
              <a:ea typeface="+mn-ea"/>
              <a:cs typeface="+mn-cs"/>
            </a:rPr>
            <a:t>DX</a:t>
          </a:r>
          <a:r>
            <a:rPr kumimoji="1" lang="ja-JP" altLang="ja-JP" sz="1100">
              <a:solidFill>
                <a:schemeClr val="dk1"/>
              </a:solidFill>
              <a:effectLst/>
              <a:latin typeface="+mn-lt"/>
              <a:ea typeface="+mn-ea"/>
              <a:cs typeface="+mn-cs"/>
            </a:rPr>
            <a:t>の推進に係る経費が増加していく見込みであるが、効率的な手法を検討しつつ、人件費を含めた全体的なコストの低減を図る。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A1E284BB-06ED-475F-B7B5-17413543B99A}"/>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17AD8E97-4241-4D89-93AB-BBF8261AE6AF}"/>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38252E7F-9EDF-409E-8B54-381D3156387E}"/>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5" name="直線コネクタ 174">
          <a:extLst>
            <a:ext uri="{FF2B5EF4-FFF2-40B4-BE49-F238E27FC236}">
              <a16:creationId xmlns:a16="http://schemas.microsoft.com/office/drawing/2014/main" id="{F6E6F3DF-F25D-4250-8925-F12177C4C454}"/>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6" name="テキスト ボックス 175">
          <a:extLst>
            <a:ext uri="{FF2B5EF4-FFF2-40B4-BE49-F238E27FC236}">
              <a16:creationId xmlns:a16="http://schemas.microsoft.com/office/drawing/2014/main" id="{F1B02C33-2E47-41BF-8FBF-FF7485DCB3CA}"/>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CFAB1EFA-704D-44EC-B5CB-16606E1A648D}"/>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4003023C-C292-404C-9359-35CE8AD99442}"/>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79" name="直線コネクタ 178">
          <a:extLst>
            <a:ext uri="{FF2B5EF4-FFF2-40B4-BE49-F238E27FC236}">
              <a16:creationId xmlns:a16="http://schemas.microsoft.com/office/drawing/2014/main" id="{20D1FE2A-5501-4F6C-82AC-B314AE92B123}"/>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0" name="テキスト ボックス 179">
          <a:extLst>
            <a:ext uri="{FF2B5EF4-FFF2-40B4-BE49-F238E27FC236}">
              <a16:creationId xmlns:a16="http://schemas.microsoft.com/office/drawing/2014/main" id="{F7108C40-A647-4048-AF95-F8FE1E17DBA5}"/>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980F13CB-A685-4934-B1A6-E23A1595C722}"/>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E6FAB416-E309-42C0-AA6A-DF061B729E2A}"/>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1AA8D3-3EEC-4B35-9A35-E4F43F74A071}"/>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67982</xdr:rowOff>
    </xdr:from>
    <xdr:to>
      <xdr:col>23</xdr:col>
      <xdr:colOff>133350</xdr:colOff>
      <xdr:row>89</xdr:row>
      <xdr:rowOff>68348</xdr:rowOff>
    </xdr:to>
    <xdr:cxnSp macro="">
      <xdr:nvCxnSpPr>
        <xdr:cNvPr id="184" name="直線コネクタ 183">
          <a:extLst>
            <a:ext uri="{FF2B5EF4-FFF2-40B4-BE49-F238E27FC236}">
              <a16:creationId xmlns:a16="http://schemas.microsoft.com/office/drawing/2014/main" id="{FE1E0663-895B-439E-B4AB-AB2E77C76BCD}"/>
            </a:ext>
          </a:extLst>
        </xdr:cNvPr>
        <xdr:cNvCxnSpPr/>
      </xdr:nvCxnSpPr>
      <xdr:spPr>
        <a:xfrm flipV="1">
          <a:off x="4953000" y="13955432"/>
          <a:ext cx="0" cy="13719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40425</xdr:rowOff>
    </xdr:from>
    <xdr:ext cx="762000" cy="259045"/>
    <xdr:sp macro="" textlink="">
      <xdr:nvSpPr>
        <xdr:cNvPr id="185" name="人件費・物件費等の状況最小値テキスト">
          <a:extLst>
            <a:ext uri="{FF2B5EF4-FFF2-40B4-BE49-F238E27FC236}">
              <a16:creationId xmlns:a16="http://schemas.microsoft.com/office/drawing/2014/main" id="{216DC029-0A46-4B36-9A87-252EB8316B21}"/>
            </a:ext>
          </a:extLst>
        </xdr:cNvPr>
        <xdr:cNvSpPr txBox="1"/>
      </xdr:nvSpPr>
      <xdr:spPr>
        <a:xfrm>
          <a:off x="5041900" y="15299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68348</xdr:rowOff>
    </xdr:from>
    <xdr:to>
      <xdr:col>24</xdr:col>
      <xdr:colOff>12700</xdr:colOff>
      <xdr:row>89</xdr:row>
      <xdr:rowOff>68348</xdr:rowOff>
    </xdr:to>
    <xdr:cxnSp macro="">
      <xdr:nvCxnSpPr>
        <xdr:cNvPr id="186" name="直線コネクタ 185">
          <a:extLst>
            <a:ext uri="{FF2B5EF4-FFF2-40B4-BE49-F238E27FC236}">
              <a16:creationId xmlns:a16="http://schemas.microsoft.com/office/drawing/2014/main" id="{F13825D1-0C2C-463D-9DE5-7BB4F8BA7961}"/>
            </a:ext>
          </a:extLst>
        </xdr:cNvPr>
        <xdr:cNvCxnSpPr/>
      </xdr:nvCxnSpPr>
      <xdr:spPr>
        <a:xfrm>
          <a:off x="4864100" y="15327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154359</xdr:rowOff>
    </xdr:from>
    <xdr:ext cx="762000" cy="259045"/>
    <xdr:sp macro="" textlink="">
      <xdr:nvSpPr>
        <xdr:cNvPr id="187" name="人件費・物件費等の状況最大値テキスト">
          <a:extLst>
            <a:ext uri="{FF2B5EF4-FFF2-40B4-BE49-F238E27FC236}">
              <a16:creationId xmlns:a16="http://schemas.microsoft.com/office/drawing/2014/main" id="{D8956F6D-4A5F-409A-9EA2-E72C67114303}"/>
            </a:ext>
          </a:extLst>
        </xdr:cNvPr>
        <xdr:cNvSpPr txBox="1"/>
      </xdr:nvSpPr>
      <xdr:spPr>
        <a:xfrm>
          <a:off x="5041900" y="1369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67982</xdr:rowOff>
    </xdr:from>
    <xdr:to>
      <xdr:col>24</xdr:col>
      <xdr:colOff>12700</xdr:colOff>
      <xdr:row>81</xdr:row>
      <xdr:rowOff>67982</xdr:rowOff>
    </xdr:to>
    <xdr:cxnSp macro="">
      <xdr:nvCxnSpPr>
        <xdr:cNvPr id="188" name="直線コネクタ 187">
          <a:extLst>
            <a:ext uri="{FF2B5EF4-FFF2-40B4-BE49-F238E27FC236}">
              <a16:creationId xmlns:a16="http://schemas.microsoft.com/office/drawing/2014/main" id="{941B2682-ECE0-4FF8-85D6-FF130E47F3D4}"/>
            </a:ext>
          </a:extLst>
        </xdr:cNvPr>
        <xdr:cNvCxnSpPr/>
      </xdr:nvCxnSpPr>
      <xdr:spPr>
        <a:xfrm>
          <a:off x="4864100" y="13955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84958</xdr:rowOff>
    </xdr:from>
    <xdr:to>
      <xdr:col>23</xdr:col>
      <xdr:colOff>133350</xdr:colOff>
      <xdr:row>82</xdr:row>
      <xdr:rowOff>135226</xdr:rowOff>
    </xdr:to>
    <xdr:cxnSp macro="">
      <xdr:nvCxnSpPr>
        <xdr:cNvPr id="189" name="直線コネクタ 188">
          <a:extLst>
            <a:ext uri="{FF2B5EF4-FFF2-40B4-BE49-F238E27FC236}">
              <a16:creationId xmlns:a16="http://schemas.microsoft.com/office/drawing/2014/main" id="{22AB0F5C-C687-42B4-B949-518A3886319A}"/>
            </a:ext>
          </a:extLst>
        </xdr:cNvPr>
        <xdr:cNvCxnSpPr/>
      </xdr:nvCxnSpPr>
      <xdr:spPr>
        <a:xfrm>
          <a:off x="4114800" y="14143858"/>
          <a:ext cx="838200" cy="50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108425</xdr:rowOff>
    </xdr:from>
    <xdr:ext cx="762000" cy="259045"/>
    <xdr:sp macro="" textlink="">
      <xdr:nvSpPr>
        <xdr:cNvPr id="190" name="人件費・物件費等の状況平均値テキスト">
          <a:extLst>
            <a:ext uri="{FF2B5EF4-FFF2-40B4-BE49-F238E27FC236}">
              <a16:creationId xmlns:a16="http://schemas.microsoft.com/office/drawing/2014/main" id="{99D5C9BA-BFF6-47AB-B905-6518FDEC62C2}"/>
            </a:ext>
          </a:extLst>
        </xdr:cNvPr>
        <xdr:cNvSpPr txBox="1"/>
      </xdr:nvSpPr>
      <xdr:spPr>
        <a:xfrm>
          <a:off x="5041900" y="14167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136348</xdr:rowOff>
    </xdr:from>
    <xdr:to>
      <xdr:col>23</xdr:col>
      <xdr:colOff>184150</xdr:colOff>
      <xdr:row>83</xdr:row>
      <xdr:rowOff>66498</xdr:rowOff>
    </xdr:to>
    <xdr:sp macro="" textlink="">
      <xdr:nvSpPr>
        <xdr:cNvPr id="191" name="フローチャート: 判断 190">
          <a:extLst>
            <a:ext uri="{FF2B5EF4-FFF2-40B4-BE49-F238E27FC236}">
              <a16:creationId xmlns:a16="http://schemas.microsoft.com/office/drawing/2014/main" id="{15D925A9-BE1E-499F-AF4C-2A26735261A8}"/>
            </a:ext>
          </a:extLst>
        </xdr:cNvPr>
        <xdr:cNvSpPr/>
      </xdr:nvSpPr>
      <xdr:spPr>
        <a:xfrm>
          <a:off x="4902200" y="1419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42633</xdr:rowOff>
    </xdr:from>
    <xdr:to>
      <xdr:col>19</xdr:col>
      <xdr:colOff>133350</xdr:colOff>
      <xdr:row>82</xdr:row>
      <xdr:rowOff>84958</xdr:rowOff>
    </xdr:to>
    <xdr:cxnSp macro="">
      <xdr:nvCxnSpPr>
        <xdr:cNvPr id="192" name="直線コネクタ 191">
          <a:extLst>
            <a:ext uri="{FF2B5EF4-FFF2-40B4-BE49-F238E27FC236}">
              <a16:creationId xmlns:a16="http://schemas.microsoft.com/office/drawing/2014/main" id="{92A3F6DE-5BCC-46A7-8D8D-1015BD79845C}"/>
            </a:ext>
          </a:extLst>
        </xdr:cNvPr>
        <xdr:cNvCxnSpPr/>
      </xdr:nvCxnSpPr>
      <xdr:spPr>
        <a:xfrm>
          <a:off x="3225800" y="14101533"/>
          <a:ext cx="889000" cy="42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103290</xdr:rowOff>
    </xdr:from>
    <xdr:to>
      <xdr:col>19</xdr:col>
      <xdr:colOff>184150</xdr:colOff>
      <xdr:row>83</xdr:row>
      <xdr:rowOff>33440</xdr:rowOff>
    </xdr:to>
    <xdr:sp macro="" textlink="">
      <xdr:nvSpPr>
        <xdr:cNvPr id="193" name="フローチャート: 判断 192">
          <a:extLst>
            <a:ext uri="{FF2B5EF4-FFF2-40B4-BE49-F238E27FC236}">
              <a16:creationId xmlns:a16="http://schemas.microsoft.com/office/drawing/2014/main" id="{98C7CE8C-6636-456B-8EE1-C17EDCCC6744}"/>
            </a:ext>
          </a:extLst>
        </xdr:cNvPr>
        <xdr:cNvSpPr/>
      </xdr:nvSpPr>
      <xdr:spPr>
        <a:xfrm>
          <a:off x="4064000" y="1416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18217</xdr:rowOff>
    </xdr:from>
    <xdr:ext cx="736600" cy="259045"/>
    <xdr:sp macro="" textlink="">
      <xdr:nvSpPr>
        <xdr:cNvPr id="194" name="テキスト ボックス 193">
          <a:extLst>
            <a:ext uri="{FF2B5EF4-FFF2-40B4-BE49-F238E27FC236}">
              <a16:creationId xmlns:a16="http://schemas.microsoft.com/office/drawing/2014/main" id="{B79022DD-52A3-4A4C-9CC3-EDA3ED2290F4}"/>
            </a:ext>
          </a:extLst>
        </xdr:cNvPr>
        <xdr:cNvSpPr txBox="1"/>
      </xdr:nvSpPr>
      <xdr:spPr>
        <a:xfrm>
          <a:off x="3733800" y="14248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6818</xdr:rowOff>
    </xdr:from>
    <xdr:to>
      <xdr:col>15</xdr:col>
      <xdr:colOff>82550</xdr:colOff>
      <xdr:row>82</xdr:row>
      <xdr:rowOff>42633</xdr:rowOff>
    </xdr:to>
    <xdr:cxnSp macro="">
      <xdr:nvCxnSpPr>
        <xdr:cNvPr id="195" name="直線コネクタ 194">
          <a:extLst>
            <a:ext uri="{FF2B5EF4-FFF2-40B4-BE49-F238E27FC236}">
              <a16:creationId xmlns:a16="http://schemas.microsoft.com/office/drawing/2014/main" id="{F07FC3AD-C831-48B5-9355-C81550D8701F}"/>
            </a:ext>
          </a:extLst>
        </xdr:cNvPr>
        <xdr:cNvCxnSpPr/>
      </xdr:nvCxnSpPr>
      <xdr:spPr>
        <a:xfrm>
          <a:off x="2336800" y="14065718"/>
          <a:ext cx="889000" cy="35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60393</xdr:rowOff>
    </xdr:from>
    <xdr:to>
      <xdr:col>15</xdr:col>
      <xdr:colOff>133350</xdr:colOff>
      <xdr:row>82</xdr:row>
      <xdr:rowOff>161993</xdr:rowOff>
    </xdr:to>
    <xdr:sp macro="" textlink="">
      <xdr:nvSpPr>
        <xdr:cNvPr id="196" name="フローチャート: 判断 195">
          <a:extLst>
            <a:ext uri="{FF2B5EF4-FFF2-40B4-BE49-F238E27FC236}">
              <a16:creationId xmlns:a16="http://schemas.microsoft.com/office/drawing/2014/main" id="{9828465C-EDC1-4358-A3D2-81B2AC15D6BF}"/>
            </a:ext>
          </a:extLst>
        </xdr:cNvPr>
        <xdr:cNvSpPr/>
      </xdr:nvSpPr>
      <xdr:spPr>
        <a:xfrm>
          <a:off x="3175000" y="1411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146770</xdr:rowOff>
    </xdr:from>
    <xdr:ext cx="762000" cy="259045"/>
    <xdr:sp macro="" textlink="">
      <xdr:nvSpPr>
        <xdr:cNvPr id="197" name="テキスト ボックス 196">
          <a:extLst>
            <a:ext uri="{FF2B5EF4-FFF2-40B4-BE49-F238E27FC236}">
              <a16:creationId xmlns:a16="http://schemas.microsoft.com/office/drawing/2014/main" id="{D09C3411-6C24-4FF1-941A-032B9DD3E33E}"/>
            </a:ext>
          </a:extLst>
        </xdr:cNvPr>
        <xdr:cNvSpPr txBox="1"/>
      </xdr:nvSpPr>
      <xdr:spPr>
        <a:xfrm>
          <a:off x="2844800" y="14205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2560</xdr:rowOff>
    </xdr:from>
    <xdr:to>
      <xdr:col>11</xdr:col>
      <xdr:colOff>31750</xdr:colOff>
      <xdr:row>82</xdr:row>
      <xdr:rowOff>6818</xdr:rowOff>
    </xdr:to>
    <xdr:cxnSp macro="">
      <xdr:nvCxnSpPr>
        <xdr:cNvPr id="198" name="直線コネクタ 197">
          <a:extLst>
            <a:ext uri="{FF2B5EF4-FFF2-40B4-BE49-F238E27FC236}">
              <a16:creationId xmlns:a16="http://schemas.microsoft.com/office/drawing/2014/main" id="{BAA86AA5-296C-4BF2-AACD-6ED73E811251}"/>
            </a:ext>
          </a:extLst>
        </xdr:cNvPr>
        <xdr:cNvCxnSpPr/>
      </xdr:nvCxnSpPr>
      <xdr:spPr>
        <a:xfrm>
          <a:off x="1447800" y="14061460"/>
          <a:ext cx="889000" cy="4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91</xdr:rowOff>
    </xdr:from>
    <xdr:to>
      <xdr:col>11</xdr:col>
      <xdr:colOff>82550</xdr:colOff>
      <xdr:row>82</xdr:row>
      <xdr:rowOff>101691</xdr:rowOff>
    </xdr:to>
    <xdr:sp macro="" textlink="">
      <xdr:nvSpPr>
        <xdr:cNvPr id="199" name="フローチャート: 判断 198">
          <a:extLst>
            <a:ext uri="{FF2B5EF4-FFF2-40B4-BE49-F238E27FC236}">
              <a16:creationId xmlns:a16="http://schemas.microsoft.com/office/drawing/2014/main" id="{C387AF2B-81C3-4E80-A904-920E291FE0C4}"/>
            </a:ext>
          </a:extLst>
        </xdr:cNvPr>
        <xdr:cNvSpPr/>
      </xdr:nvSpPr>
      <xdr:spPr>
        <a:xfrm>
          <a:off x="2286000" y="1405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86468</xdr:rowOff>
    </xdr:from>
    <xdr:ext cx="762000" cy="259045"/>
    <xdr:sp macro="" textlink="">
      <xdr:nvSpPr>
        <xdr:cNvPr id="200" name="テキスト ボックス 199">
          <a:extLst>
            <a:ext uri="{FF2B5EF4-FFF2-40B4-BE49-F238E27FC236}">
              <a16:creationId xmlns:a16="http://schemas.microsoft.com/office/drawing/2014/main" id="{EB934CA3-B62A-4734-92C3-731878C07C68}"/>
            </a:ext>
          </a:extLst>
        </xdr:cNvPr>
        <xdr:cNvSpPr txBox="1"/>
      </xdr:nvSpPr>
      <xdr:spPr>
        <a:xfrm>
          <a:off x="1955800" y="14145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340</xdr:rowOff>
    </xdr:from>
    <xdr:to>
      <xdr:col>7</xdr:col>
      <xdr:colOff>31750</xdr:colOff>
      <xdr:row>82</xdr:row>
      <xdr:rowOff>101940</xdr:rowOff>
    </xdr:to>
    <xdr:sp macro="" textlink="">
      <xdr:nvSpPr>
        <xdr:cNvPr id="201" name="フローチャート: 判断 200">
          <a:extLst>
            <a:ext uri="{FF2B5EF4-FFF2-40B4-BE49-F238E27FC236}">
              <a16:creationId xmlns:a16="http://schemas.microsoft.com/office/drawing/2014/main" id="{5D7FB65D-065E-41CE-B3E1-D8A33EB8E2B8}"/>
            </a:ext>
          </a:extLst>
        </xdr:cNvPr>
        <xdr:cNvSpPr/>
      </xdr:nvSpPr>
      <xdr:spPr>
        <a:xfrm>
          <a:off x="1397000" y="1405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86717</xdr:rowOff>
    </xdr:from>
    <xdr:ext cx="762000" cy="259045"/>
    <xdr:sp macro="" textlink="">
      <xdr:nvSpPr>
        <xdr:cNvPr id="202" name="テキスト ボックス 201">
          <a:extLst>
            <a:ext uri="{FF2B5EF4-FFF2-40B4-BE49-F238E27FC236}">
              <a16:creationId xmlns:a16="http://schemas.microsoft.com/office/drawing/2014/main" id="{190E8DCD-5426-4878-83E6-C19CC66B911D}"/>
            </a:ext>
          </a:extLst>
        </xdr:cNvPr>
        <xdr:cNvSpPr txBox="1"/>
      </xdr:nvSpPr>
      <xdr:spPr>
        <a:xfrm>
          <a:off x="1066800" y="1414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130F1738-CCAE-4DDB-AA58-CAB304478F42}"/>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3EC78388-E141-4E74-89AC-843103C3D8DE}"/>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1441311B-CC1C-46E3-8E93-7D88119027DF}"/>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5DABB2F2-E7BF-4E39-929A-F4E54F701A22}"/>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8865F99D-8A82-446E-84E5-F87C13F04B91}"/>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84426</xdr:rowOff>
    </xdr:from>
    <xdr:to>
      <xdr:col>23</xdr:col>
      <xdr:colOff>184150</xdr:colOff>
      <xdr:row>83</xdr:row>
      <xdr:rowOff>14576</xdr:rowOff>
    </xdr:to>
    <xdr:sp macro="" textlink="">
      <xdr:nvSpPr>
        <xdr:cNvPr id="208" name="楕円 207">
          <a:extLst>
            <a:ext uri="{FF2B5EF4-FFF2-40B4-BE49-F238E27FC236}">
              <a16:creationId xmlns:a16="http://schemas.microsoft.com/office/drawing/2014/main" id="{6CEEACE6-EB57-4475-A170-77DA567583C6}"/>
            </a:ext>
          </a:extLst>
        </xdr:cNvPr>
        <xdr:cNvSpPr/>
      </xdr:nvSpPr>
      <xdr:spPr>
        <a:xfrm>
          <a:off x="4902200" y="1414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100953</xdr:rowOff>
    </xdr:from>
    <xdr:ext cx="762000" cy="259045"/>
    <xdr:sp macro="" textlink="">
      <xdr:nvSpPr>
        <xdr:cNvPr id="209" name="人件費・物件費等の状況該当値テキスト">
          <a:extLst>
            <a:ext uri="{FF2B5EF4-FFF2-40B4-BE49-F238E27FC236}">
              <a16:creationId xmlns:a16="http://schemas.microsoft.com/office/drawing/2014/main" id="{497339EE-EE62-44A0-A896-C52C8E76A6CB}"/>
            </a:ext>
          </a:extLst>
        </xdr:cNvPr>
        <xdr:cNvSpPr txBox="1"/>
      </xdr:nvSpPr>
      <xdr:spPr>
        <a:xfrm>
          <a:off x="5041900" y="13988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34158</xdr:rowOff>
    </xdr:from>
    <xdr:to>
      <xdr:col>19</xdr:col>
      <xdr:colOff>184150</xdr:colOff>
      <xdr:row>82</xdr:row>
      <xdr:rowOff>135758</xdr:rowOff>
    </xdr:to>
    <xdr:sp macro="" textlink="">
      <xdr:nvSpPr>
        <xdr:cNvPr id="210" name="楕円 209">
          <a:extLst>
            <a:ext uri="{FF2B5EF4-FFF2-40B4-BE49-F238E27FC236}">
              <a16:creationId xmlns:a16="http://schemas.microsoft.com/office/drawing/2014/main" id="{86BFB8CB-C076-432D-ADAE-0C5C4D7C261F}"/>
            </a:ext>
          </a:extLst>
        </xdr:cNvPr>
        <xdr:cNvSpPr/>
      </xdr:nvSpPr>
      <xdr:spPr>
        <a:xfrm>
          <a:off x="4064000" y="1409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145935</xdr:rowOff>
    </xdr:from>
    <xdr:ext cx="736600" cy="259045"/>
    <xdr:sp macro="" textlink="">
      <xdr:nvSpPr>
        <xdr:cNvPr id="211" name="テキスト ボックス 210">
          <a:extLst>
            <a:ext uri="{FF2B5EF4-FFF2-40B4-BE49-F238E27FC236}">
              <a16:creationId xmlns:a16="http://schemas.microsoft.com/office/drawing/2014/main" id="{8FF39E3A-2776-4770-8FE6-301F72A74F08}"/>
            </a:ext>
          </a:extLst>
        </xdr:cNvPr>
        <xdr:cNvSpPr txBox="1"/>
      </xdr:nvSpPr>
      <xdr:spPr>
        <a:xfrm>
          <a:off x="3733800" y="13861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163283</xdr:rowOff>
    </xdr:from>
    <xdr:to>
      <xdr:col>15</xdr:col>
      <xdr:colOff>133350</xdr:colOff>
      <xdr:row>82</xdr:row>
      <xdr:rowOff>93433</xdr:rowOff>
    </xdr:to>
    <xdr:sp macro="" textlink="">
      <xdr:nvSpPr>
        <xdr:cNvPr id="212" name="楕円 211">
          <a:extLst>
            <a:ext uri="{FF2B5EF4-FFF2-40B4-BE49-F238E27FC236}">
              <a16:creationId xmlns:a16="http://schemas.microsoft.com/office/drawing/2014/main" id="{DAE3CD5A-9684-4E0E-B0B1-E3C9E27C813C}"/>
            </a:ext>
          </a:extLst>
        </xdr:cNvPr>
        <xdr:cNvSpPr/>
      </xdr:nvSpPr>
      <xdr:spPr>
        <a:xfrm>
          <a:off x="3175000" y="1405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103610</xdr:rowOff>
    </xdr:from>
    <xdr:ext cx="762000" cy="259045"/>
    <xdr:sp macro="" textlink="">
      <xdr:nvSpPr>
        <xdr:cNvPr id="213" name="テキスト ボックス 212">
          <a:extLst>
            <a:ext uri="{FF2B5EF4-FFF2-40B4-BE49-F238E27FC236}">
              <a16:creationId xmlns:a16="http://schemas.microsoft.com/office/drawing/2014/main" id="{AA8108DB-2C0F-4AEE-A43C-B0349376B40B}"/>
            </a:ext>
          </a:extLst>
        </xdr:cNvPr>
        <xdr:cNvSpPr txBox="1"/>
      </xdr:nvSpPr>
      <xdr:spPr>
        <a:xfrm>
          <a:off x="2844800" y="1381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127468</xdr:rowOff>
    </xdr:from>
    <xdr:to>
      <xdr:col>11</xdr:col>
      <xdr:colOff>82550</xdr:colOff>
      <xdr:row>82</xdr:row>
      <xdr:rowOff>57618</xdr:rowOff>
    </xdr:to>
    <xdr:sp macro="" textlink="">
      <xdr:nvSpPr>
        <xdr:cNvPr id="214" name="楕円 213">
          <a:extLst>
            <a:ext uri="{FF2B5EF4-FFF2-40B4-BE49-F238E27FC236}">
              <a16:creationId xmlns:a16="http://schemas.microsoft.com/office/drawing/2014/main" id="{A6F52A97-929C-47C4-9C74-A0205277EE6C}"/>
            </a:ext>
          </a:extLst>
        </xdr:cNvPr>
        <xdr:cNvSpPr/>
      </xdr:nvSpPr>
      <xdr:spPr>
        <a:xfrm>
          <a:off x="2286000" y="1401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67795</xdr:rowOff>
    </xdr:from>
    <xdr:ext cx="762000" cy="259045"/>
    <xdr:sp macro="" textlink="">
      <xdr:nvSpPr>
        <xdr:cNvPr id="215" name="テキスト ボックス 214">
          <a:extLst>
            <a:ext uri="{FF2B5EF4-FFF2-40B4-BE49-F238E27FC236}">
              <a16:creationId xmlns:a16="http://schemas.microsoft.com/office/drawing/2014/main" id="{38143595-3E7E-48E2-BCDE-25F8F6A2B1DF}"/>
            </a:ext>
          </a:extLst>
        </xdr:cNvPr>
        <xdr:cNvSpPr txBox="1"/>
      </xdr:nvSpPr>
      <xdr:spPr>
        <a:xfrm>
          <a:off x="1955800" y="13783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123210</xdr:rowOff>
    </xdr:from>
    <xdr:to>
      <xdr:col>7</xdr:col>
      <xdr:colOff>31750</xdr:colOff>
      <xdr:row>82</xdr:row>
      <xdr:rowOff>53360</xdr:rowOff>
    </xdr:to>
    <xdr:sp macro="" textlink="">
      <xdr:nvSpPr>
        <xdr:cNvPr id="216" name="楕円 215">
          <a:extLst>
            <a:ext uri="{FF2B5EF4-FFF2-40B4-BE49-F238E27FC236}">
              <a16:creationId xmlns:a16="http://schemas.microsoft.com/office/drawing/2014/main" id="{2DB88082-FCDC-4461-80CF-E8F79C0E2B0F}"/>
            </a:ext>
          </a:extLst>
        </xdr:cNvPr>
        <xdr:cNvSpPr/>
      </xdr:nvSpPr>
      <xdr:spPr>
        <a:xfrm>
          <a:off x="1397000" y="1401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63537</xdr:rowOff>
    </xdr:from>
    <xdr:ext cx="762000" cy="259045"/>
    <xdr:sp macro="" textlink="">
      <xdr:nvSpPr>
        <xdr:cNvPr id="217" name="テキスト ボックス 216">
          <a:extLst>
            <a:ext uri="{FF2B5EF4-FFF2-40B4-BE49-F238E27FC236}">
              <a16:creationId xmlns:a16="http://schemas.microsoft.com/office/drawing/2014/main" id="{E3BB0C0B-9F01-41B9-A7C1-CF29CBAEA5BF}"/>
            </a:ext>
          </a:extLst>
        </xdr:cNvPr>
        <xdr:cNvSpPr txBox="1"/>
      </xdr:nvSpPr>
      <xdr:spPr>
        <a:xfrm>
          <a:off x="1066800" y="1377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7C720A0E-5A37-4F69-8A5E-68DFED7B815C}"/>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BCA0F8F-7357-4EED-8293-ED2B364ADA5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5FBBC13F-C5F9-4384-A2CA-77897DE95DAA}"/>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894DB119-F31B-4798-AFA4-9B7CFD008D3B}"/>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12CFE983-5E7D-4CFA-AFC1-A474BC0E1E94}"/>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6F150B24-7259-4478-8FBB-92BAFA750CE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71AC23B0-699E-4E65-B7BE-DE962049F8D4}"/>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8B080B1C-0086-4693-BB21-D9F84CA0DC4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769B50AB-3940-4EA4-AB75-E97CF307CAB1}"/>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F4E65157-B6B4-483C-9B34-7147CDF360B7}"/>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958F8077-0BD5-4871-8D53-6B5DBFDF6C62}"/>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7B71C413-28B5-45F0-82D0-8776AD9AB2EF}"/>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7AA3B35D-76ED-46D6-9829-A04AB2063E0A}"/>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本町におけるラスパイレス指数は、従来から類似団体平均より低い水準で推移し、全国平均比でも低い水準にあるが、今後も国や他団体の取組み状況を踏まえ、引き続き職員給与の適正化に努めていく。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AC2C6887-CDD1-4D3D-829C-758D1AA332B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25FD70FD-E052-4136-82F9-106C4491439E}"/>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3" name="直線コネクタ 232">
          <a:extLst>
            <a:ext uri="{FF2B5EF4-FFF2-40B4-BE49-F238E27FC236}">
              <a16:creationId xmlns:a16="http://schemas.microsoft.com/office/drawing/2014/main" id="{85A4A18C-446A-4F4A-8405-E98BDA6F1B89}"/>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4" name="テキスト ボックス 233">
          <a:extLst>
            <a:ext uri="{FF2B5EF4-FFF2-40B4-BE49-F238E27FC236}">
              <a16:creationId xmlns:a16="http://schemas.microsoft.com/office/drawing/2014/main" id="{368FF919-7EA1-49BB-B731-48DD787B09E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5" name="直線コネクタ 234">
          <a:extLst>
            <a:ext uri="{FF2B5EF4-FFF2-40B4-BE49-F238E27FC236}">
              <a16:creationId xmlns:a16="http://schemas.microsoft.com/office/drawing/2014/main" id="{8E8FDB50-05DF-4FA3-B181-D0DEDFB3C0A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6" name="テキスト ボックス 235">
          <a:extLst>
            <a:ext uri="{FF2B5EF4-FFF2-40B4-BE49-F238E27FC236}">
              <a16:creationId xmlns:a16="http://schemas.microsoft.com/office/drawing/2014/main" id="{562711A7-8A97-45C6-862D-A472104598CA}"/>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7" name="直線コネクタ 236">
          <a:extLst>
            <a:ext uri="{FF2B5EF4-FFF2-40B4-BE49-F238E27FC236}">
              <a16:creationId xmlns:a16="http://schemas.microsoft.com/office/drawing/2014/main" id="{0A750519-CAFE-436B-AEED-83AFB323DECD}"/>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8" name="テキスト ボックス 237">
          <a:extLst>
            <a:ext uri="{FF2B5EF4-FFF2-40B4-BE49-F238E27FC236}">
              <a16:creationId xmlns:a16="http://schemas.microsoft.com/office/drawing/2014/main" id="{3F001042-1391-44C2-8AB2-B5F94A79551B}"/>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9" name="直線コネクタ 238">
          <a:extLst>
            <a:ext uri="{FF2B5EF4-FFF2-40B4-BE49-F238E27FC236}">
              <a16:creationId xmlns:a16="http://schemas.microsoft.com/office/drawing/2014/main" id="{8C5C9660-406A-4334-A39D-5151A04E9952}"/>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0" name="テキスト ボックス 239">
          <a:extLst>
            <a:ext uri="{FF2B5EF4-FFF2-40B4-BE49-F238E27FC236}">
              <a16:creationId xmlns:a16="http://schemas.microsoft.com/office/drawing/2014/main" id="{C5D51F01-D0E6-46F2-AAC7-15E168533893}"/>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1" name="直線コネクタ 240">
          <a:extLst>
            <a:ext uri="{FF2B5EF4-FFF2-40B4-BE49-F238E27FC236}">
              <a16:creationId xmlns:a16="http://schemas.microsoft.com/office/drawing/2014/main" id="{F649F0CF-16A2-4E47-98B4-A3AC261197DA}"/>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2" name="テキスト ボックス 241">
          <a:extLst>
            <a:ext uri="{FF2B5EF4-FFF2-40B4-BE49-F238E27FC236}">
              <a16:creationId xmlns:a16="http://schemas.microsoft.com/office/drawing/2014/main" id="{84C3C4A1-61A2-4962-A60B-17849C83F2DC}"/>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3" name="直線コネクタ 242">
          <a:extLst>
            <a:ext uri="{FF2B5EF4-FFF2-40B4-BE49-F238E27FC236}">
              <a16:creationId xmlns:a16="http://schemas.microsoft.com/office/drawing/2014/main" id="{34F760F3-411F-4E38-A03D-DE2A4A402D2A}"/>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4" name="テキスト ボックス 243">
          <a:extLst>
            <a:ext uri="{FF2B5EF4-FFF2-40B4-BE49-F238E27FC236}">
              <a16:creationId xmlns:a16="http://schemas.microsoft.com/office/drawing/2014/main" id="{83E23C59-E19C-4BCA-A19C-D2D6E363D114}"/>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22870643-79D4-46DE-B206-5B45EE1514CD}"/>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DB9DCBB5-E3D4-4EFE-96B0-4700E0CA53EE}"/>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805E8681-CA91-4C87-BAEF-666F460CA772}"/>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87086</xdr:rowOff>
    </xdr:to>
    <xdr:cxnSp macro="">
      <xdr:nvCxnSpPr>
        <xdr:cNvPr id="248" name="直線コネクタ 247">
          <a:extLst>
            <a:ext uri="{FF2B5EF4-FFF2-40B4-BE49-F238E27FC236}">
              <a16:creationId xmlns:a16="http://schemas.microsoft.com/office/drawing/2014/main" id="{9CBA6EB6-039D-40F4-9338-EE4EA88A0AA4}"/>
            </a:ext>
          </a:extLst>
        </xdr:cNvPr>
        <xdr:cNvCxnSpPr/>
      </xdr:nvCxnSpPr>
      <xdr:spPr>
        <a:xfrm flipV="1">
          <a:off x="17018000" y="13812157"/>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49" name="給与水準   （国との比較）最小値テキスト">
          <a:extLst>
            <a:ext uri="{FF2B5EF4-FFF2-40B4-BE49-F238E27FC236}">
              <a16:creationId xmlns:a16="http://schemas.microsoft.com/office/drawing/2014/main" id="{13942EE1-53F3-41E2-82AD-F71B5F63E7FC}"/>
            </a:ext>
          </a:extLst>
        </xdr:cNvPr>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0" name="直線コネクタ 249">
          <a:extLst>
            <a:ext uri="{FF2B5EF4-FFF2-40B4-BE49-F238E27FC236}">
              <a16:creationId xmlns:a16="http://schemas.microsoft.com/office/drawing/2014/main" id="{AD3D74A0-0D32-4045-8400-91903F578769}"/>
            </a:ext>
          </a:extLst>
        </xdr:cNvPr>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1" name="給与水準   （国との比較）最大値テキスト">
          <a:extLst>
            <a:ext uri="{FF2B5EF4-FFF2-40B4-BE49-F238E27FC236}">
              <a16:creationId xmlns:a16="http://schemas.microsoft.com/office/drawing/2014/main" id="{CDADD0A3-EE2F-488D-AC86-AACCD1562298}"/>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2" name="直線コネクタ 251">
          <a:extLst>
            <a:ext uri="{FF2B5EF4-FFF2-40B4-BE49-F238E27FC236}">
              <a16:creationId xmlns:a16="http://schemas.microsoft.com/office/drawing/2014/main" id="{F16771A5-8E88-44A6-B9D0-183C32326ACF}"/>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29029</xdr:rowOff>
    </xdr:from>
    <xdr:to>
      <xdr:col>81</xdr:col>
      <xdr:colOff>44450</xdr:colOff>
      <xdr:row>83</xdr:row>
      <xdr:rowOff>98879</xdr:rowOff>
    </xdr:to>
    <xdr:cxnSp macro="">
      <xdr:nvCxnSpPr>
        <xdr:cNvPr id="253" name="直線コネクタ 252">
          <a:extLst>
            <a:ext uri="{FF2B5EF4-FFF2-40B4-BE49-F238E27FC236}">
              <a16:creationId xmlns:a16="http://schemas.microsoft.com/office/drawing/2014/main" id="{32D372EB-4275-46C8-9834-8488C535A6A3}"/>
            </a:ext>
          </a:extLst>
        </xdr:cNvPr>
        <xdr:cNvCxnSpPr/>
      </xdr:nvCxnSpPr>
      <xdr:spPr>
        <a:xfrm flipV="1">
          <a:off x="16179800" y="14087929"/>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124477</xdr:rowOff>
    </xdr:from>
    <xdr:ext cx="762000" cy="259045"/>
    <xdr:sp macro="" textlink="">
      <xdr:nvSpPr>
        <xdr:cNvPr id="254" name="給与水準   （国との比較）平均値テキスト">
          <a:extLst>
            <a:ext uri="{FF2B5EF4-FFF2-40B4-BE49-F238E27FC236}">
              <a16:creationId xmlns:a16="http://schemas.microsoft.com/office/drawing/2014/main" id="{12841759-5B8D-4F50-ABB8-CFA0168CDD89}"/>
            </a:ext>
          </a:extLst>
        </xdr:cNvPr>
        <xdr:cNvSpPr txBox="1"/>
      </xdr:nvSpPr>
      <xdr:spPr>
        <a:xfrm>
          <a:off x="17106900" y="1452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55" name="フローチャート: 判断 254">
          <a:extLst>
            <a:ext uri="{FF2B5EF4-FFF2-40B4-BE49-F238E27FC236}">
              <a16:creationId xmlns:a16="http://schemas.microsoft.com/office/drawing/2014/main" id="{08B06678-2E64-4022-BCBA-2308BF726ACC}"/>
            </a:ext>
          </a:extLst>
        </xdr:cNvPr>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98879</xdr:rowOff>
    </xdr:from>
    <xdr:to>
      <xdr:col>77</xdr:col>
      <xdr:colOff>44450</xdr:colOff>
      <xdr:row>83</xdr:row>
      <xdr:rowOff>116114</xdr:rowOff>
    </xdr:to>
    <xdr:cxnSp macro="">
      <xdr:nvCxnSpPr>
        <xdr:cNvPr id="256" name="直線コネクタ 255">
          <a:extLst>
            <a:ext uri="{FF2B5EF4-FFF2-40B4-BE49-F238E27FC236}">
              <a16:creationId xmlns:a16="http://schemas.microsoft.com/office/drawing/2014/main" id="{C3DF6E66-FD48-446B-9E38-3F33E9A7F1DF}"/>
            </a:ext>
          </a:extLst>
        </xdr:cNvPr>
        <xdr:cNvCxnSpPr/>
      </xdr:nvCxnSpPr>
      <xdr:spPr>
        <a:xfrm flipV="1">
          <a:off x="15290800" y="1432922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169636</xdr:rowOff>
    </xdr:from>
    <xdr:to>
      <xdr:col>77</xdr:col>
      <xdr:colOff>95250</xdr:colOff>
      <xdr:row>85</xdr:row>
      <xdr:rowOff>99786</xdr:rowOff>
    </xdr:to>
    <xdr:sp macro="" textlink="">
      <xdr:nvSpPr>
        <xdr:cNvPr id="257" name="フローチャート: 判断 256">
          <a:extLst>
            <a:ext uri="{FF2B5EF4-FFF2-40B4-BE49-F238E27FC236}">
              <a16:creationId xmlns:a16="http://schemas.microsoft.com/office/drawing/2014/main" id="{8821163E-1B7D-4A73-BE1D-081EBC7A9F56}"/>
            </a:ext>
          </a:extLst>
        </xdr:cNvPr>
        <xdr:cNvSpPr/>
      </xdr:nvSpPr>
      <xdr:spPr>
        <a:xfrm>
          <a:off x="16129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84563</xdr:rowOff>
    </xdr:from>
    <xdr:ext cx="736600" cy="259045"/>
    <xdr:sp macro="" textlink="">
      <xdr:nvSpPr>
        <xdr:cNvPr id="258" name="テキスト ボックス 257">
          <a:extLst>
            <a:ext uri="{FF2B5EF4-FFF2-40B4-BE49-F238E27FC236}">
              <a16:creationId xmlns:a16="http://schemas.microsoft.com/office/drawing/2014/main" id="{31108FE4-55B1-4C88-91F2-88D1A40EAF26}"/>
            </a:ext>
          </a:extLst>
        </xdr:cNvPr>
        <xdr:cNvSpPr txBox="1"/>
      </xdr:nvSpPr>
      <xdr:spPr>
        <a:xfrm>
          <a:off x="15798800" y="14657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116114</xdr:rowOff>
    </xdr:from>
    <xdr:to>
      <xdr:col>72</xdr:col>
      <xdr:colOff>203200</xdr:colOff>
      <xdr:row>83</xdr:row>
      <xdr:rowOff>167821</xdr:rowOff>
    </xdr:to>
    <xdr:cxnSp macro="">
      <xdr:nvCxnSpPr>
        <xdr:cNvPr id="259" name="直線コネクタ 258">
          <a:extLst>
            <a:ext uri="{FF2B5EF4-FFF2-40B4-BE49-F238E27FC236}">
              <a16:creationId xmlns:a16="http://schemas.microsoft.com/office/drawing/2014/main" id="{BF5D5FE8-91AD-4794-9D93-194DBEC8D7C7}"/>
            </a:ext>
          </a:extLst>
        </xdr:cNvPr>
        <xdr:cNvCxnSpPr/>
      </xdr:nvCxnSpPr>
      <xdr:spPr>
        <a:xfrm flipV="1">
          <a:off x="14401800" y="14346464"/>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0" name="フローチャート: 判断 259">
          <a:extLst>
            <a:ext uri="{FF2B5EF4-FFF2-40B4-BE49-F238E27FC236}">
              <a16:creationId xmlns:a16="http://schemas.microsoft.com/office/drawing/2014/main" id="{61AC7F3F-C64D-4ABF-8B5B-EF09A3E2BC1D}"/>
            </a:ext>
          </a:extLst>
        </xdr:cNvPr>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136270</xdr:rowOff>
    </xdr:from>
    <xdr:ext cx="762000" cy="259045"/>
    <xdr:sp macro="" textlink="">
      <xdr:nvSpPr>
        <xdr:cNvPr id="261" name="テキスト ボックス 260">
          <a:extLst>
            <a:ext uri="{FF2B5EF4-FFF2-40B4-BE49-F238E27FC236}">
              <a16:creationId xmlns:a16="http://schemas.microsoft.com/office/drawing/2014/main" id="{68C93FD2-636B-40CB-AE68-881F2B195E78}"/>
            </a:ext>
          </a:extLst>
        </xdr:cNvPr>
        <xdr:cNvSpPr txBox="1"/>
      </xdr:nvSpPr>
      <xdr:spPr>
        <a:xfrm>
          <a:off x="14909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133350</xdr:rowOff>
    </xdr:from>
    <xdr:to>
      <xdr:col>68</xdr:col>
      <xdr:colOff>152400</xdr:colOff>
      <xdr:row>83</xdr:row>
      <xdr:rowOff>167821</xdr:rowOff>
    </xdr:to>
    <xdr:cxnSp macro="">
      <xdr:nvCxnSpPr>
        <xdr:cNvPr id="262" name="直線コネクタ 261">
          <a:extLst>
            <a:ext uri="{FF2B5EF4-FFF2-40B4-BE49-F238E27FC236}">
              <a16:creationId xmlns:a16="http://schemas.microsoft.com/office/drawing/2014/main" id="{D54B8008-E0C2-405B-9305-116555DDFB1E}"/>
            </a:ext>
          </a:extLst>
        </xdr:cNvPr>
        <xdr:cNvCxnSpPr/>
      </xdr:nvCxnSpPr>
      <xdr:spPr>
        <a:xfrm>
          <a:off x="13512800" y="1436370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3" name="フローチャート: 判断 262">
          <a:extLst>
            <a:ext uri="{FF2B5EF4-FFF2-40B4-BE49-F238E27FC236}">
              <a16:creationId xmlns:a16="http://schemas.microsoft.com/office/drawing/2014/main" id="{226C9B09-7B31-4A91-9D1A-E1C08FFE5983}"/>
            </a:ext>
          </a:extLst>
        </xdr:cNvPr>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101798</xdr:rowOff>
    </xdr:from>
    <xdr:ext cx="762000" cy="259045"/>
    <xdr:sp macro="" textlink="">
      <xdr:nvSpPr>
        <xdr:cNvPr id="264" name="テキスト ボックス 263">
          <a:extLst>
            <a:ext uri="{FF2B5EF4-FFF2-40B4-BE49-F238E27FC236}">
              <a16:creationId xmlns:a16="http://schemas.microsoft.com/office/drawing/2014/main" id="{0BA17605-2C41-4A1D-B988-1565776B078C}"/>
            </a:ext>
          </a:extLst>
        </xdr:cNvPr>
        <xdr:cNvSpPr txBox="1"/>
      </xdr:nvSpPr>
      <xdr:spPr>
        <a:xfrm>
          <a:off x="14020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5" name="フローチャート: 判断 264">
          <a:extLst>
            <a:ext uri="{FF2B5EF4-FFF2-40B4-BE49-F238E27FC236}">
              <a16:creationId xmlns:a16="http://schemas.microsoft.com/office/drawing/2014/main" id="{4A29E19C-2F10-44D1-80D8-E43D79ADA92B}"/>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119034</xdr:rowOff>
    </xdr:from>
    <xdr:ext cx="762000" cy="259045"/>
    <xdr:sp macro="" textlink="">
      <xdr:nvSpPr>
        <xdr:cNvPr id="266" name="テキスト ボックス 265">
          <a:extLst>
            <a:ext uri="{FF2B5EF4-FFF2-40B4-BE49-F238E27FC236}">
              <a16:creationId xmlns:a16="http://schemas.microsoft.com/office/drawing/2014/main" id="{58C038FC-181E-4506-99BB-120DB3A0C5D2}"/>
            </a:ext>
          </a:extLst>
        </xdr:cNvPr>
        <xdr:cNvSpPr txBox="1"/>
      </xdr:nvSpPr>
      <xdr:spPr>
        <a:xfrm>
          <a:off x="13131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E2188CED-34E3-4524-9F62-A94A12D8535D}"/>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3B9A8548-58BA-4C0E-8784-420FF6477862}"/>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5614FAEB-CECA-4EB3-8A48-7A64053A4F72}"/>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DD17DED-75E6-4F43-86AA-3563DCE2FE81}"/>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3B649D2E-2F03-492F-9983-39FED3EED873}"/>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149679</xdr:rowOff>
    </xdr:from>
    <xdr:to>
      <xdr:col>81</xdr:col>
      <xdr:colOff>95250</xdr:colOff>
      <xdr:row>82</xdr:row>
      <xdr:rowOff>79829</xdr:rowOff>
    </xdr:to>
    <xdr:sp macro="" textlink="">
      <xdr:nvSpPr>
        <xdr:cNvPr id="272" name="楕円 271">
          <a:extLst>
            <a:ext uri="{FF2B5EF4-FFF2-40B4-BE49-F238E27FC236}">
              <a16:creationId xmlns:a16="http://schemas.microsoft.com/office/drawing/2014/main" id="{0A1F8D4D-F9EF-4B65-B8E5-354C2BA5F3D3}"/>
            </a:ext>
          </a:extLst>
        </xdr:cNvPr>
        <xdr:cNvSpPr/>
      </xdr:nvSpPr>
      <xdr:spPr>
        <a:xfrm>
          <a:off x="16967200" y="1403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166206</xdr:rowOff>
    </xdr:from>
    <xdr:ext cx="762000" cy="259045"/>
    <xdr:sp macro="" textlink="">
      <xdr:nvSpPr>
        <xdr:cNvPr id="273" name="給与水準   （国との比較）該当値テキスト">
          <a:extLst>
            <a:ext uri="{FF2B5EF4-FFF2-40B4-BE49-F238E27FC236}">
              <a16:creationId xmlns:a16="http://schemas.microsoft.com/office/drawing/2014/main" id="{659E6FE5-1D8B-43A0-9A30-00FB750ADB5B}"/>
            </a:ext>
          </a:extLst>
        </xdr:cNvPr>
        <xdr:cNvSpPr txBox="1"/>
      </xdr:nvSpPr>
      <xdr:spPr>
        <a:xfrm>
          <a:off x="17106900" y="1388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48079</xdr:rowOff>
    </xdr:from>
    <xdr:to>
      <xdr:col>77</xdr:col>
      <xdr:colOff>95250</xdr:colOff>
      <xdr:row>83</xdr:row>
      <xdr:rowOff>149679</xdr:rowOff>
    </xdr:to>
    <xdr:sp macro="" textlink="">
      <xdr:nvSpPr>
        <xdr:cNvPr id="274" name="楕円 273">
          <a:extLst>
            <a:ext uri="{FF2B5EF4-FFF2-40B4-BE49-F238E27FC236}">
              <a16:creationId xmlns:a16="http://schemas.microsoft.com/office/drawing/2014/main" id="{29298BF9-570E-44DA-851D-87AAB677303B}"/>
            </a:ext>
          </a:extLst>
        </xdr:cNvPr>
        <xdr:cNvSpPr/>
      </xdr:nvSpPr>
      <xdr:spPr>
        <a:xfrm>
          <a:off x="16129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159856</xdr:rowOff>
    </xdr:from>
    <xdr:ext cx="736600" cy="259045"/>
    <xdr:sp macro="" textlink="">
      <xdr:nvSpPr>
        <xdr:cNvPr id="275" name="テキスト ボックス 274">
          <a:extLst>
            <a:ext uri="{FF2B5EF4-FFF2-40B4-BE49-F238E27FC236}">
              <a16:creationId xmlns:a16="http://schemas.microsoft.com/office/drawing/2014/main" id="{BE970BEC-6C29-4CAF-AD79-5EEFFDB2CAA3}"/>
            </a:ext>
          </a:extLst>
        </xdr:cNvPr>
        <xdr:cNvSpPr txBox="1"/>
      </xdr:nvSpPr>
      <xdr:spPr>
        <a:xfrm>
          <a:off x="15798800" y="14047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65314</xdr:rowOff>
    </xdr:from>
    <xdr:to>
      <xdr:col>73</xdr:col>
      <xdr:colOff>44450</xdr:colOff>
      <xdr:row>83</xdr:row>
      <xdr:rowOff>166914</xdr:rowOff>
    </xdr:to>
    <xdr:sp macro="" textlink="">
      <xdr:nvSpPr>
        <xdr:cNvPr id="276" name="楕円 275">
          <a:extLst>
            <a:ext uri="{FF2B5EF4-FFF2-40B4-BE49-F238E27FC236}">
              <a16:creationId xmlns:a16="http://schemas.microsoft.com/office/drawing/2014/main" id="{D1678006-3645-4C38-BAF8-DFF7C626FA0C}"/>
            </a:ext>
          </a:extLst>
        </xdr:cNvPr>
        <xdr:cNvSpPr/>
      </xdr:nvSpPr>
      <xdr:spPr>
        <a:xfrm>
          <a:off x="15240000" y="1429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5641</xdr:rowOff>
    </xdr:from>
    <xdr:ext cx="762000" cy="259045"/>
    <xdr:sp macro="" textlink="">
      <xdr:nvSpPr>
        <xdr:cNvPr id="277" name="テキスト ボックス 276">
          <a:extLst>
            <a:ext uri="{FF2B5EF4-FFF2-40B4-BE49-F238E27FC236}">
              <a16:creationId xmlns:a16="http://schemas.microsoft.com/office/drawing/2014/main" id="{EDFBA292-734E-4256-B683-CA641D9B22D9}"/>
            </a:ext>
          </a:extLst>
        </xdr:cNvPr>
        <xdr:cNvSpPr txBox="1"/>
      </xdr:nvSpPr>
      <xdr:spPr>
        <a:xfrm>
          <a:off x="14909800" y="1406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117021</xdr:rowOff>
    </xdr:from>
    <xdr:to>
      <xdr:col>68</xdr:col>
      <xdr:colOff>203200</xdr:colOff>
      <xdr:row>84</xdr:row>
      <xdr:rowOff>47171</xdr:rowOff>
    </xdr:to>
    <xdr:sp macro="" textlink="">
      <xdr:nvSpPr>
        <xdr:cNvPr id="278" name="楕円 277">
          <a:extLst>
            <a:ext uri="{FF2B5EF4-FFF2-40B4-BE49-F238E27FC236}">
              <a16:creationId xmlns:a16="http://schemas.microsoft.com/office/drawing/2014/main" id="{8B586C3C-CDE0-4051-B96C-DBFE73F2F1B3}"/>
            </a:ext>
          </a:extLst>
        </xdr:cNvPr>
        <xdr:cNvSpPr/>
      </xdr:nvSpPr>
      <xdr:spPr>
        <a:xfrm>
          <a:off x="14351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57348</xdr:rowOff>
    </xdr:from>
    <xdr:ext cx="762000" cy="259045"/>
    <xdr:sp macro="" textlink="">
      <xdr:nvSpPr>
        <xdr:cNvPr id="279" name="テキスト ボックス 278">
          <a:extLst>
            <a:ext uri="{FF2B5EF4-FFF2-40B4-BE49-F238E27FC236}">
              <a16:creationId xmlns:a16="http://schemas.microsoft.com/office/drawing/2014/main" id="{0CB8344E-DD9A-4510-BABF-898F4855D308}"/>
            </a:ext>
          </a:extLst>
        </xdr:cNvPr>
        <xdr:cNvSpPr txBox="1"/>
      </xdr:nvSpPr>
      <xdr:spPr>
        <a:xfrm>
          <a:off x="14020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82550</xdr:rowOff>
    </xdr:from>
    <xdr:to>
      <xdr:col>64</xdr:col>
      <xdr:colOff>152400</xdr:colOff>
      <xdr:row>84</xdr:row>
      <xdr:rowOff>12700</xdr:rowOff>
    </xdr:to>
    <xdr:sp macro="" textlink="">
      <xdr:nvSpPr>
        <xdr:cNvPr id="280" name="楕円 279">
          <a:extLst>
            <a:ext uri="{FF2B5EF4-FFF2-40B4-BE49-F238E27FC236}">
              <a16:creationId xmlns:a16="http://schemas.microsoft.com/office/drawing/2014/main" id="{644E192A-C702-4957-B3B1-B2842456E011}"/>
            </a:ext>
          </a:extLst>
        </xdr:cNvPr>
        <xdr:cNvSpPr/>
      </xdr:nvSpPr>
      <xdr:spPr>
        <a:xfrm>
          <a:off x="13462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22877</xdr:rowOff>
    </xdr:from>
    <xdr:ext cx="762000" cy="259045"/>
    <xdr:sp macro="" textlink="">
      <xdr:nvSpPr>
        <xdr:cNvPr id="281" name="テキスト ボックス 280">
          <a:extLst>
            <a:ext uri="{FF2B5EF4-FFF2-40B4-BE49-F238E27FC236}">
              <a16:creationId xmlns:a16="http://schemas.microsoft.com/office/drawing/2014/main" id="{0EB9DF3C-9514-4E9A-86B9-16105E84B463}"/>
            </a:ext>
          </a:extLst>
        </xdr:cNvPr>
        <xdr:cNvSpPr txBox="1"/>
      </xdr:nvSpPr>
      <xdr:spPr>
        <a:xfrm>
          <a:off x="13131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FDCB9817-4D9B-49EE-828A-D50B9A13D185}"/>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1FC4A6AC-784E-4853-93E5-A2E1FAA178CA}"/>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4FFAC75B-29A1-4E8E-AAC6-4FD8E402DE3D}"/>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2AA05A53-E48B-4402-969E-5E6DC1945F97}"/>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18E2ED10-744F-4B35-9502-C72D826D244D}"/>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3C8588CE-FE50-4457-AC47-BC879EFE2061}"/>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90D8F3F9-94BF-4272-B51D-3B3A395B5569}"/>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5E56E8FD-FC55-42F4-B102-3BEBED399028}"/>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7598F9F3-5E02-4771-A6F4-526C1417E15D}"/>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99383E28-3C4E-4FD0-89DE-A84B8EC1582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CF36957F-C3E1-4A2B-8F13-11A02BF10DB5}"/>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B4A493D6-D30D-42E1-BADC-1BABAE38D26B}"/>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EBF757DF-1853-4371-BE75-00D45E99DAB1}"/>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職員数は、従来からの職員削減努力により全国平均、県平均及び類似団体平均を下回る状況にあるが、今後、ますます高度化・複雑化していく住民ニーズに柔軟かつ的確に対応できる体制を維持する必要がある。職員の定年延長などの状況を踏まえつつ第５次熊野町定員適正化計画（</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R7</a:t>
          </a:r>
          <a:r>
            <a:rPr kumimoji="1" lang="ja-JP" altLang="ja-JP" sz="1100">
              <a:solidFill>
                <a:schemeClr val="dk1"/>
              </a:solidFill>
              <a:effectLst/>
              <a:latin typeface="+mn-lt"/>
              <a:ea typeface="+mn-ea"/>
              <a:cs typeface="+mn-cs"/>
            </a:rPr>
            <a:t>）に基づいた適正な定員管理に努める。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6D1B8248-C519-4D5A-BFBB-E4584EB9F9CA}"/>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14E6523F-1A2C-407A-A4B1-50999458A366}"/>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115FD46-EA69-46A0-B3B1-965625F09BC3}"/>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AC428AA2-BD94-4EBA-B4FE-D41A61C22C19}"/>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F08E595D-D7A4-4D1C-8AC3-C4BF1BA87D46}"/>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3335FFD-1C4C-4805-89E2-5AE614EB072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C3A74CE5-5ED2-4703-B1E2-E997B8DB9F94}"/>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A63867B9-E931-40BE-882F-49CED6C5E947}"/>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12351D88-E3CE-46C4-BEE5-11DDB6B4F028}"/>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5FAADA6C-0462-4E38-95F8-71C73A872791}"/>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A769969E-AE69-4205-99E7-C0C51BDEDB6F}"/>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81F3F502-F93F-40D9-9006-A804E2B7F992}"/>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18338BC9-1418-47CB-9DCF-F7535DA27328}"/>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7F7FB2BC-03F5-419F-8443-203309EF31C9}"/>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2DBC25D9-82FE-4481-90CF-3D281981BB68}"/>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516767B1-C910-4A56-91D2-23D2C7A9722D}"/>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66F1B0FD-0EBC-4125-A3E0-B184A38CEBE1}"/>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406DF952-FA50-4B42-9E7D-002BF192CA67}"/>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9797</xdr:rowOff>
    </xdr:from>
    <xdr:to>
      <xdr:col>81</xdr:col>
      <xdr:colOff>44450</xdr:colOff>
      <xdr:row>67</xdr:row>
      <xdr:rowOff>105863</xdr:rowOff>
    </xdr:to>
    <xdr:cxnSp macro="">
      <xdr:nvCxnSpPr>
        <xdr:cNvPr id="313" name="直線コネクタ 312">
          <a:extLst>
            <a:ext uri="{FF2B5EF4-FFF2-40B4-BE49-F238E27FC236}">
              <a16:creationId xmlns:a16="http://schemas.microsoft.com/office/drawing/2014/main" id="{C93791D2-49D9-479C-8EDB-CB70AB998207}"/>
            </a:ext>
          </a:extLst>
        </xdr:cNvPr>
        <xdr:cNvCxnSpPr/>
      </xdr:nvCxnSpPr>
      <xdr:spPr>
        <a:xfrm flipV="1">
          <a:off x="17018000" y="9953897"/>
          <a:ext cx="0" cy="1639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77940</xdr:rowOff>
    </xdr:from>
    <xdr:ext cx="762000" cy="259045"/>
    <xdr:sp macro="" textlink="">
      <xdr:nvSpPr>
        <xdr:cNvPr id="314" name="定員管理の状況最小値テキスト">
          <a:extLst>
            <a:ext uri="{FF2B5EF4-FFF2-40B4-BE49-F238E27FC236}">
              <a16:creationId xmlns:a16="http://schemas.microsoft.com/office/drawing/2014/main" id="{7D56B835-AA8F-4BD6-B1EA-5406147F8C4F}"/>
            </a:ext>
          </a:extLst>
        </xdr:cNvPr>
        <xdr:cNvSpPr txBox="1"/>
      </xdr:nvSpPr>
      <xdr:spPr>
        <a:xfrm>
          <a:off x="17106900" y="11565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105863</xdr:rowOff>
    </xdr:from>
    <xdr:to>
      <xdr:col>81</xdr:col>
      <xdr:colOff>133350</xdr:colOff>
      <xdr:row>67</xdr:row>
      <xdr:rowOff>105863</xdr:rowOff>
    </xdr:to>
    <xdr:cxnSp macro="">
      <xdr:nvCxnSpPr>
        <xdr:cNvPr id="315" name="直線コネクタ 314">
          <a:extLst>
            <a:ext uri="{FF2B5EF4-FFF2-40B4-BE49-F238E27FC236}">
              <a16:creationId xmlns:a16="http://schemas.microsoft.com/office/drawing/2014/main" id="{A2B8FCF6-6CCB-4F0C-B012-1BE27D9EB915}"/>
            </a:ext>
          </a:extLst>
        </xdr:cNvPr>
        <xdr:cNvCxnSpPr/>
      </xdr:nvCxnSpPr>
      <xdr:spPr>
        <a:xfrm>
          <a:off x="16929100" y="11593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96174</xdr:rowOff>
    </xdr:from>
    <xdr:ext cx="762000" cy="259045"/>
    <xdr:sp macro="" textlink="">
      <xdr:nvSpPr>
        <xdr:cNvPr id="316" name="定員管理の状況最大値テキスト">
          <a:extLst>
            <a:ext uri="{FF2B5EF4-FFF2-40B4-BE49-F238E27FC236}">
              <a16:creationId xmlns:a16="http://schemas.microsoft.com/office/drawing/2014/main" id="{F1F410BE-0EAD-4A2A-8EE6-4E1B0581B1F0}"/>
            </a:ext>
          </a:extLst>
        </xdr:cNvPr>
        <xdr:cNvSpPr txBox="1"/>
      </xdr:nvSpPr>
      <xdr:spPr>
        <a:xfrm>
          <a:off x="17106900" y="969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9797</xdr:rowOff>
    </xdr:from>
    <xdr:to>
      <xdr:col>81</xdr:col>
      <xdr:colOff>133350</xdr:colOff>
      <xdr:row>58</xdr:row>
      <xdr:rowOff>9797</xdr:rowOff>
    </xdr:to>
    <xdr:cxnSp macro="">
      <xdr:nvCxnSpPr>
        <xdr:cNvPr id="317" name="直線コネクタ 316">
          <a:extLst>
            <a:ext uri="{FF2B5EF4-FFF2-40B4-BE49-F238E27FC236}">
              <a16:creationId xmlns:a16="http://schemas.microsoft.com/office/drawing/2014/main" id="{399578FF-A6AD-4958-965D-C1A16B486672}"/>
            </a:ext>
          </a:extLst>
        </xdr:cNvPr>
        <xdr:cNvCxnSpPr/>
      </xdr:nvCxnSpPr>
      <xdr:spPr>
        <a:xfrm>
          <a:off x="16929100" y="9953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112395</xdr:rowOff>
    </xdr:from>
    <xdr:to>
      <xdr:col>81</xdr:col>
      <xdr:colOff>44450</xdr:colOff>
      <xdr:row>59</xdr:row>
      <xdr:rowOff>129631</xdr:rowOff>
    </xdr:to>
    <xdr:cxnSp macro="">
      <xdr:nvCxnSpPr>
        <xdr:cNvPr id="318" name="直線コネクタ 317">
          <a:extLst>
            <a:ext uri="{FF2B5EF4-FFF2-40B4-BE49-F238E27FC236}">
              <a16:creationId xmlns:a16="http://schemas.microsoft.com/office/drawing/2014/main" id="{F0CF5534-2B0B-41D5-9B9B-277A45DBE41F}"/>
            </a:ext>
          </a:extLst>
        </xdr:cNvPr>
        <xdr:cNvCxnSpPr/>
      </xdr:nvCxnSpPr>
      <xdr:spPr>
        <a:xfrm flipV="1">
          <a:off x="16179800" y="10227945"/>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24237</xdr:rowOff>
    </xdr:from>
    <xdr:ext cx="762000" cy="259045"/>
    <xdr:sp macro="" textlink="">
      <xdr:nvSpPr>
        <xdr:cNvPr id="319" name="定員管理の状況平均値テキスト">
          <a:extLst>
            <a:ext uri="{FF2B5EF4-FFF2-40B4-BE49-F238E27FC236}">
              <a16:creationId xmlns:a16="http://schemas.microsoft.com/office/drawing/2014/main" id="{890BACF9-CEB3-41BB-8572-30B3479C5757}"/>
            </a:ext>
          </a:extLst>
        </xdr:cNvPr>
        <xdr:cNvSpPr txBox="1"/>
      </xdr:nvSpPr>
      <xdr:spPr>
        <a:xfrm>
          <a:off x="17106900" y="10311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52160</xdr:rowOff>
    </xdr:from>
    <xdr:to>
      <xdr:col>81</xdr:col>
      <xdr:colOff>95250</xdr:colOff>
      <xdr:row>60</xdr:row>
      <xdr:rowOff>153760</xdr:rowOff>
    </xdr:to>
    <xdr:sp macro="" textlink="">
      <xdr:nvSpPr>
        <xdr:cNvPr id="320" name="フローチャート: 判断 319">
          <a:extLst>
            <a:ext uri="{FF2B5EF4-FFF2-40B4-BE49-F238E27FC236}">
              <a16:creationId xmlns:a16="http://schemas.microsoft.com/office/drawing/2014/main" id="{BB131A16-1C05-4220-BE57-639EDCF26EA1}"/>
            </a:ext>
          </a:extLst>
        </xdr:cNvPr>
        <xdr:cNvSpPr/>
      </xdr:nvSpPr>
      <xdr:spPr>
        <a:xfrm>
          <a:off x="16967200" y="103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124460</xdr:rowOff>
    </xdr:from>
    <xdr:to>
      <xdr:col>77</xdr:col>
      <xdr:colOff>44450</xdr:colOff>
      <xdr:row>59</xdr:row>
      <xdr:rowOff>129631</xdr:rowOff>
    </xdr:to>
    <xdr:cxnSp macro="">
      <xdr:nvCxnSpPr>
        <xdr:cNvPr id="321" name="直線コネクタ 320">
          <a:extLst>
            <a:ext uri="{FF2B5EF4-FFF2-40B4-BE49-F238E27FC236}">
              <a16:creationId xmlns:a16="http://schemas.microsoft.com/office/drawing/2014/main" id="{C52F5B28-BEBA-4BAC-9D79-D3F362A6EB96}"/>
            </a:ext>
          </a:extLst>
        </xdr:cNvPr>
        <xdr:cNvCxnSpPr/>
      </xdr:nvCxnSpPr>
      <xdr:spPr>
        <a:xfrm>
          <a:off x="15290800" y="10240010"/>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36649</xdr:rowOff>
    </xdr:from>
    <xdr:to>
      <xdr:col>77</xdr:col>
      <xdr:colOff>95250</xdr:colOff>
      <xdr:row>60</xdr:row>
      <xdr:rowOff>138249</xdr:rowOff>
    </xdr:to>
    <xdr:sp macro="" textlink="">
      <xdr:nvSpPr>
        <xdr:cNvPr id="322" name="フローチャート: 判断 321">
          <a:extLst>
            <a:ext uri="{FF2B5EF4-FFF2-40B4-BE49-F238E27FC236}">
              <a16:creationId xmlns:a16="http://schemas.microsoft.com/office/drawing/2014/main" id="{BCF25A5F-8C92-463C-8436-1D8EC70379FA}"/>
            </a:ext>
          </a:extLst>
        </xdr:cNvPr>
        <xdr:cNvSpPr/>
      </xdr:nvSpPr>
      <xdr:spPr>
        <a:xfrm>
          <a:off x="16129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123026</xdr:rowOff>
    </xdr:from>
    <xdr:ext cx="736600" cy="259045"/>
    <xdr:sp macro="" textlink="">
      <xdr:nvSpPr>
        <xdr:cNvPr id="323" name="テキスト ボックス 322">
          <a:extLst>
            <a:ext uri="{FF2B5EF4-FFF2-40B4-BE49-F238E27FC236}">
              <a16:creationId xmlns:a16="http://schemas.microsoft.com/office/drawing/2014/main" id="{9D0619B1-8FD1-42D4-902B-51BDC81386C8}"/>
            </a:ext>
          </a:extLst>
        </xdr:cNvPr>
        <xdr:cNvSpPr txBox="1"/>
      </xdr:nvSpPr>
      <xdr:spPr>
        <a:xfrm>
          <a:off x="15798800" y="10410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115842</xdr:rowOff>
    </xdr:from>
    <xdr:to>
      <xdr:col>72</xdr:col>
      <xdr:colOff>203200</xdr:colOff>
      <xdr:row>59</xdr:row>
      <xdr:rowOff>124460</xdr:rowOff>
    </xdr:to>
    <xdr:cxnSp macro="">
      <xdr:nvCxnSpPr>
        <xdr:cNvPr id="324" name="直線コネクタ 323">
          <a:extLst>
            <a:ext uri="{FF2B5EF4-FFF2-40B4-BE49-F238E27FC236}">
              <a16:creationId xmlns:a16="http://schemas.microsoft.com/office/drawing/2014/main" id="{A10FA5CC-D189-4577-A911-747FF0BE17E9}"/>
            </a:ext>
          </a:extLst>
        </xdr:cNvPr>
        <xdr:cNvCxnSpPr/>
      </xdr:nvCxnSpPr>
      <xdr:spPr>
        <a:xfrm>
          <a:off x="14401800" y="10231392"/>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24584</xdr:rowOff>
    </xdr:from>
    <xdr:to>
      <xdr:col>73</xdr:col>
      <xdr:colOff>44450</xdr:colOff>
      <xdr:row>60</xdr:row>
      <xdr:rowOff>126184</xdr:rowOff>
    </xdr:to>
    <xdr:sp macro="" textlink="">
      <xdr:nvSpPr>
        <xdr:cNvPr id="325" name="フローチャート: 判断 324">
          <a:extLst>
            <a:ext uri="{FF2B5EF4-FFF2-40B4-BE49-F238E27FC236}">
              <a16:creationId xmlns:a16="http://schemas.microsoft.com/office/drawing/2014/main" id="{5384B5B1-3E88-4A2D-953A-D1B407431ABF}"/>
            </a:ext>
          </a:extLst>
        </xdr:cNvPr>
        <xdr:cNvSpPr/>
      </xdr:nvSpPr>
      <xdr:spPr>
        <a:xfrm>
          <a:off x="15240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110961</xdr:rowOff>
    </xdr:from>
    <xdr:ext cx="762000" cy="259045"/>
    <xdr:sp macro="" textlink="">
      <xdr:nvSpPr>
        <xdr:cNvPr id="326" name="テキスト ボックス 325">
          <a:extLst>
            <a:ext uri="{FF2B5EF4-FFF2-40B4-BE49-F238E27FC236}">
              <a16:creationId xmlns:a16="http://schemas.microsoft.com/office/drawing/2014/main" id="{553DA47F-62E2-4695-A151-C75E5B6AC018}"/>
            </a:ext>
          </a:extLst>
        </xdr:cNvPr>
        <xdr:cNvSpPr txBox="1"/>
      </xdr:nvSpPr>
      <xdr:spPr>
        <a:xfrm>
          <a:off x="14909800" y="10397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55517</xdr:rowOff>
    </xdr:from>
    <xdr:to>
      <xdr:col>68</xdr:col>
      <xdr:colOff>152400</xdr:colOff>
      <xdr:row>59</xdr:row>
      <xdr:rowOff>115842</xdr:rowOff>
    </xdr:to>
    <xdr:cxnSp macro="">
      <xdr:nvCxnSpPr>
        <xdr:cNvPr id="327" name="直線コネクタ 326">
          <a:extLst>
            <a:ext uri="{FF2B5EF4-FFF2-40B4-BE49-F238E27FC236}">
              <a16:creationId xmlns:a16="http://schemas.microsoft.com/office/drawing/2014/main" id="{B5FC76D7-6371-48F4-9088-473167AF80BD}"/>
            </a:ext>
          </a:extLst>
        </xdr:cNvPr>
        <xdr:cNvCxnSpPr/>
      </xdr:nvCxnSpPr>
      <xdr:spPr>
        <a:xfrm>
          <a:off x="13512800" y="10171067"/>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33201</xdr:rowOff>
    </xdr:from>
    <xdr:to>
      <xdr:col>68</xdr:col>
      <xdr:colOff>203200</xdr:colOff>
      <xdr:row>60</xdr:row>
      <xdr:rowOff>134801</xdr:rowOff>
    </xdr:to>
    <xdr:sp macro="" textlink="">
      <xdr:nvSpPr>
        <xdr:cNvPr id="328" name="フローチャート: 判断 327">
          <a:extLst>
            <a:ext uri="{FF2B5EF4-FFF2-40B4-BE49-F238E27FC236}">
              <a16:creationId xmlns:a16="http://schemas.microsoft.com/office/drawing/2014/main" id="{596EA18A-6B28-458C-B550-87D1AA2394F3}"/>
            </a:ext>
          </a:extLst>
        </xdr:cNvPr>
        <xdr:cNvSpPr/>
      </xdr:nvSpPr>
      <xdr:spPr>
        <a:xfrm>
          <a:off x="14351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119578</xdr:rowOff>
    </xdr:from>
    <xdr:ext cx="762000" cy="259045"/>
    <xdr:sp macro="" textlink="">
      <xdr:nvSpPr>
        <xdr:cNvPr id="329" name="テキスト ボックス 328">
          <a:extLst>
            <a:ext uri="{FF2B5EF4-FFF2-40B4-BE49-F238E27FC236}">
              <a16:creationId xmlns:a16="http://schemas.microsoft.com/office/drawing/2014/main" id="{DE91B0AD-E35F-4092-8313-CADF9D5C9AEA}"/>
            </a:ext>
          </a:extLst>
        </xdr:cNvPr>
        <xdr:cNvSpPr txBox="1"/>
      </xdr:nvSpPr>
      <xdr:spPr>
        <a:xfrm>
          <a:off x="14020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28031</xdr:rowOff>
    </xdr:from>
    <xdr:to>
      <xdr:col>64</xdr:col>
      <xdr:colOff>152400</xdr:colOff>
      <xdr:row>60</xdr:row>
      <xdr:rowOff>129631</xdr:rowOff>
    </xdr:to>
    <xdr:sp macro="" textlink="">
      <xdr:nvSpPr>
        <xdr:cNvPr id="330" name="フローチャート: 判断 329">
          <a:extLst>
            <a:ext uri="{FF2B5EF4-FFF2-40B4-BE49-F238E27FC236}">
              <a16:creationId xmlns:a16="http://schemas.microsoft.com/office/drawing/2014/main" id="{A4B5F6F3-0FCA-48F2-AC39-CDBB96CD04C0}"/>
            </a:ext>
          </a:extLst>
        </xdr:cNvPr>
        <xdr:cNvSpPr/>
      </xdr:nvSpPr>
      <xdr:spPr>
        <a:xfrm>
          <a:off x="13462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114408</xdr:rowOff>
    </xdr:from>
    <xdr:ext cx="762000" cy="259045"/>
    <xdr:sp macro="" textlink="">
      <xdr:nvSpPr>
        <xdr:cNvPr id="331" name="テキスト ボックス 330">
          <a:extLst>
            <a:ext uri="{FF2B5EF4-FFF2-40B4-BE49-F238E27FC236}">
              <a16:creationId xmlns:a16="http://schemas.microsoft.com/office/drawing/2014/main" id="{1BA08CBF-413D-45CB-88CB-AA0862BCF358}"/>
            </a:ext>
          </a:extLst>
        </xdr:cNvPr>
        <xdr:cNvSpPr txBox="1"/>
      </xdr:nvSpPr>
      <xdr:spPr>
        <a:xfrm>
          <a:off x="13131800" y="1040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619B2524-35F0-4281-A7D1-157981341BC3}"/>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88641F37-5A92-4A60-BC2B-2DF41288D2C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DDC67CD8-7EA7-49B3-A15A-FCD62FA06DC4}"/>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5C2C95B6-4B7C-4A6C-948B-D5ABECD2097B}"/>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98F6A967-BE86-4B16-861D-D340A818F7B6}"/>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61595</xdr:rowOff>
    </xdr:from>
    <xdr:to>
      <xdr:col>81</xdr:col>
      <xdr:colOff>95250</xdr:colOff>
      <xdr:row>59</xdr:row>
      <xdr:rowOff>163195</xdr:rowOff>
    </xdr:to>
    <xdr:sp macro="" textlink="">
      <xdr:nvSpPr>
        <xdr:cNvPr id="337" name="楕円 336">
          <a:extLst>
            <a:ext uri="{FF2B5EF4-FFF2-40B4-BE49-F238E27FC236}">
              <a16:creationId xmlns:a16="http://schemas.microsoft.com/office/drawing/2014/main" id="{5914668E-38E2-45D1-B7C8-2FC782FE7ABD}"/>
            </a:ext>
          </a:extLst>
        </xdr:cNvPr>
        <xdr:cNvSpPr/>
      </xdr:nvSpPr>
      <xdr:spPr>
        <a:xfrm>
          <a:off x="16967200" y="101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78122</xdr:rowOff>
    </xdr:from>
    <xdr:ext cx="762000" cy="259045"/>
    <xdr:sp macro="" textlink="">
      <xdr:nvSpPr>
        <xdr:cNvPr id="338" name="定員管理の状況該当値テキスト">
          <a:extLst>
            <a:ext uri="{FF2B5EF4-FFF2-40B4-BE49-F238E27FC236}">
              <a16:creationId xmlns:a16="http://schemas.microsoft.com/office/drawing/2014/main" id="{111AAE0F-9175-4FC1-B771-96EBF3EDD785}"/>
            </a:ext>
          </a:extLst>
        </xdr:cNvPr>
        <xdr:cNvSpPr txBox="1"/>
      </xdr:nvSpPr>
      <xdr:spPr>
        <a:xfrm>
          <a:off x="17106900" y="10022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78831</xdr:rowOff>
    </xdr:from>
    <xdr:to>
      <xdr:col>77</xdr:col>
      <xdr:colOff>95250</xdr:colOff>
      <xdr:row>60</xdr:row>
      <xdr:rowOff>8981</xdr:rowOff>
    </xdr:to>
    <xdr:sp macro="" textlink="">
      <xdr:nvSpPr>
        <xdr:cNvPr id="339" name="楕円 338">
          <a:extLst>
            <a:ext uri="{FF2B5EF4-FFF2-40B4-BE49-F238E27FC236}">
              <a16:creationId xmlns:a16="http://schemas.microsoft.com/office/drawing/2014/main" id="{EC51CE3F-888B-432E-9A7E-5A1946815FEB}"/>
            </a:ext>
          </a:extLst>
        </xdr:cNvPr>
        <xdr:cNvSpPr/>
      </xdr:nvSpPr>
      <xdr:spPr>
        <a:xfrm>
          <a:off x="16129000" y="1019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19158</xdr:rowOff>
    </xdr:from>
    <xdr:ext cx="736600" cy="259045"/>
    <xdr:sp macro="" textlink="">
      <xdr:nvSpPr>
        <xdr:cNvPr id="340" name="テキスト ボックス 339">
          <a:extLst>
            <a:ext uri="{FF2B5EF4-FFF2-40B4-BE49-F238E27FC236}">
              <a16:creationId xmlns:a16="http://schemas.microsoft.com/office/drawing/2014/main" id="{E367E796-8451-494D-869B-B36FF825C223}"/>
            </a:ext>
          </a:extLst>
        </xdr:cNvPr>
        <xdr:cNvSpPr txBox="1"/>
      </xdr:nvSpPr>
      <xdr:spPr>
        <a:xfrm>
          <a:off x="15798800" y="99632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73660</xdr:rowOff>
    </xdr:from>
    <xdr:to>
      <xdr:col>73</xdr:col>
      <xdr:colOff>44450</xdr:colOff>
      <xdr:row>60</xdr:row>
      <xdr:rowOff>3810</xdr:rowOff>
    </xdr:to>
    <xdr:sp macro="" textlink="">
      <xdr:nvSpPr>
        <xdr:cNvPr id="341" name="楕円 340">
          <a:extLst>
            <a:ext uri="{FF2B5EF4-FFF2-40B4-BE49-F238E27FC236}">
              <a16:creationId xmlns:a16="http://schemas.microsoft.com/office/drawing/2014/main" id="{BBF691B2-F1BC-4FB5-88D4-3342A7A8DDD0}"/>
            </a:ext>
          </a:extLst>
        </xdr:cNvPr>
        <xdr:cNvSpPr/>
      </xdr:nvSpPr>
      <xdr:spPr>
        <a:xfrm>
          <a:off x="15240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13987</xdr:rowOff>
    </xdr:from>
    <xdr:ext cx="762000" cy="259045"/>
    <xdr:sp macro="" textlink="">
      <xdr:nvSpPr>
        <xdr:cNvPr id="342" name="テキスト ボックス 341">
          <a:extLst>
            <a:ext uri="{FF2B5EF4-FFF2-40B4-BE49-F238E27FC236}">
              <a16:creationId xmlns:a16="http://schemas.microsoft.com/office/drawing/2014/main" id="{584C8A4A-FB67-4576-8C7B-80A169BDECAC}"/>
            </a:ext>
          </a:extLst>
        </xdr:cNvPr>
        <xdr:cNvSpPr txBox="1"/>
      </xdr:nvSpPr>
      <xdr:spPr>
        <a:xfrm>
          <a:off x="14909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65042</xdr:rowOff>
    </xdr:from>
    <xdr:to>
      <xdr:col>68</xdr:col>
      <xdr:colOff>203200</xdr:colOff>
      <xdr:row>59</xdr:row>
      <xdr:rowOff>166642</xdr:rowOff>
    </xdr:to>
    <xdr:sp macro="" textlink="">
      <xdr:nvSpPr>
        <xdr:cNvPr id="343" name="楕円 342">
          <a:extLst>
            <a:ext uri="{FF2B5EF4-FFF2-40B4-BE49-F238E27FC236}">
              <a16:creationId xmlns:a16="http://schemas.microsoft.com/office/drawing/2014/main" id="{B51239AA-51FA-4C10-8F69-466B0EFD9089}"/>
            </a:ext>
          </a:extLst>
        </xdr:cNvPr>
        <xdr:cNvSpPr/>
      </xdr:nvSpPr>
      <xdr:spPr>
        <a:xfrm>
          <a:off x="14351000" y="1018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5369</xdr:rowOff>
    </xdr:from>
    <xdr:ext cx="762000" cy="259045"/>
    <xdr:sp macro="" textlink="">
      <xdr:nvSpPr>
        <xdr:cNvPr id="344" name="テキスト ボックス 343">
          <a:extLst>
            <a:ext uri="{FF2B5EF4-FFF2-40B4-BE49-F238E27FC236}">
              <a16:creationId xmlns:a16="http://schemas.microsoft.com/office/drawing/2014/main" id="{EF80394C-286D-4310-B2C6-C12E03A36D7D}"/>
            </a:ext>
          </a:extLst>
        </xdr:cNvPr>
        <xdr:cNvSpPr txBox="1"/>
      </xdr:nvSpPr>
      <xdr:spPr>
        <a:xfrm>
          <a:off x="14020800" y="994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4717</xdr:rowOff>
    </xdr:from>
    <xdr:to>
      <xdr:col>64</xdr:col>
      <xdr:colOff>152400</xdr:colOff>
      <xdr:row>59</xdr:row>
      <xdr:rowOff>106317</xdr:rowOff>
    </xdr:to>
    <xdr:sp macro="" textlink="">
      <xdr:nvSpPr>
        <xdr:cNvPr id="345" name="楕円 344">
          <a:extLst>
            <a:ext uri="{FF2B5EF4-FFF2-40B4-BE49-F238E27FC236}">
              <a16:creationId xmlns:a16="http://schemas.microsoft.com/office/drawing/2014/main" id="{15DC5CC4-4BBA-4A8F-9201-C9B4B893CED8}"/>
            </a:ext>
          </a:extLst>
        </xdr:cNvPr>
        <xdr:cNvSpPr/>
      </xdr:nvSpPr>
      <xdr:spPr>
        <a:xfrm>
          <a:off x="13462000" y="1012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116494</xdr:rowOff>
    </xdr:from>
    <xdr:ext cx="762000" cy="259045"/>
    <xdr:sp macro="" textlink="">
      <xdr:nvSpPr>
        <xdr:cNvPr id="346" name="テキスト ボックス 345">
          <a:extLst>
            <a:ext uri="{FF2B5EF4-FFF2-40B4-BE49-F238E27FC236}">
              <a16:creationId xmlns:a16="http://schemas.microsoft.com/office/drawing/2014/main" id="{7BAA7BD0-3D44-446A-ACA6-DD0A8263A56C}"/>
            </a:ext>
          </a:extLst>
        </xdr:cNvPr>
        <xdr:cNvSpPr txBox="1"/>
      </xdr:nvSpPr>
      <xdr:spPr>
        <a:xfrm>
          <a:off x="13131800" y="9889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68ABCA08-F1F9-4D9A-9D60-E6803264DB0E}"/>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34C73C1B-CB87-4D33-BA5B-597EB2F897D8}"/>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18BFA0B-C441-46CE-AA9F-AFC0C1889143}"/>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ECF9A2E9-5049-4E73-BE4E-C21DDDFC9DFD}"/>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92BA8887-E653-4CDD-892C-6F79A664C767}"/>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95B37798-A93E-4498-9022-FA04761F5C12}"/>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F577E5A9-4BD9-4808-B7FF-6DC3334AC803}"/>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254C5B47-B097-442D-8295-CFCEE9F8748C}"/>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94C07053-D1FC-4E73-8216-C04A3E881528}"/>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6A61C5E3-A51E-464E-8C8D-E5B64BF4508C}"/>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3530E19B-92E2-4CB5-8E1F-A52CDFCDAFD5}"/>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50A822B9-E857-4A57-9F80-0D6538E4CB92}"/>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8EF0D34C-31D1-4162-B040-5C7E02E69405}"/>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２年度以降は類似団体平均を下回っているものの、災害関連事業に係る公債費が据置期間終了により増加傾向にあるため、実施事業の規模等を精査し、適切な事業規模での実施、計画的な地方債の発行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70C88A65-0D49-47F9-A969-BBDA791B946B}"/>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E62F8534-CBB7-4094-A183-82ED6F1C4F68}"/>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641CD26D-2C28-48FC-9DC4-686D529897DE}"/>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03A38061-F78F-4105-ADAC-6591317B227A}"/>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6BE08802-6BBC-4D20-9326-1AA0EB3D7F14}"/>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744AD105-A97F-4E4C-AB67-772017F31335}"/>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1E27B8E2-7339-4732-A6FA-D098F20FF919}"/>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0E23EFF6-3A99-419B-B5D6-FE95C4B24605}"/>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8E68BF77-8491-4F18-9389-F90274309EC3}"/>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55C9F86B-69F2-4F8C-B43F-D371A07434AE}"/>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D28E09FD-FECB-44E9-ABE5-22453A61A86E}"/>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F0678891-FD6D-4732-A310-EF7D121A52B4}"/>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EAF2414E-C97A-42A2-A941-29F1C7888DBC}"/>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11FB7553-6BCB-41EB-9F46-39B044FD051C}"/>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311C59D6-BF0B-441D-A46F-DD67410897FC}"/>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F0D075B-8C14-4D8C-BF84-D014A96CB6C2}"/>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109583</xdr:rowOff>
    </xdr:from>
    <xdr:to>
      <xdr:col>81</xdr:col>
      <xdr:colOff>44450</xdr:colOff>
      <xdr:row>44</xdr:row>
      <xdr:rowOff>109946</xdr:rowOff>
    </xdr:to>
    <xdr:cxnSp macro="">
      <xdr:nvCxnSpPr>
        <xdr:cNvPr id="376" name="直線コネクタ 375">
          <a:extLst>
            <a:ext uri="{FF2B5EF4-FFF2-40B4-BE49-F238E27FC236}">
              <a16:creationId xmlns:a16="http://schemas.microsoft.com/office/drawing/2014/main" id="{9BB0CB6E-7250-43FD-83CF-7768B475567C}"/>
            </a:ext>
          </a:extLst>
        </xdr:cNvPr>
        <xdr:cNvCxnSpPr/>
      </xdr:nvCxnSpPr>
      <xdr:spPr>
        <a:xfrm flipV="1">
          <a:off x="17018000" y="6281783"/>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77" name="公債費負担の状況最小値テキスト">
          <a:extLst>
            <a:ext uri="{FF2B5EF4-FFF2-40B4-BE49-F238E27FC236}">
              <a16:creationId xmlns:a16="http://schemas.microsoft.com/office/drawing/2014/main" id="{CDC3563F-389C-4695-BB41-019D8A788E50}"/>
            </a:ext>
          </a:extLst>
        </xdr:cNvPr>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78" name="直線コネクタ 377">
          <a:extLst>
            <a:ext uri="{FF2B5EF4-FFF2-40B4-BE49-F238E27FC236}">
              <a16:creationId xmlns:a16="http://schemas.microsoft.com/office/drawing/2014/main" id="{2AA8B21C-3A7B-4382-9547-6648FBDA92C3}"/>
            </a:ext>
          </a:extLst>
        </xdr:cNvPr>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24510</xdr:rowOff>
    </xdr:from>
    <xdr:ext cx="762000" cy="259045"/>
    <xdr:sp macro="" textlink="">
      <xdr:nvSpPr>
        <xdr:cNvPr id="379" name="公債費負担の状況最大値テキスト">
          <a:extLst>
            <a:ext uri="{FF2B5EF4-FFF2-40B4-BE49-F238E27FC236}">
              <a16:creationId xmlns:a16="http://schemas.microsoft.com/office/drawing/2014/main" id="{C983D3AC-003A-4EF2-8564-ED39CAA54C6B}"/>
            </a:ext>
          </a:extLst>
        </xdr:cNvPr>
        <xdr:cNvSpPr txBox="1"/>
      </xdr:nvSpPr>
      <xdr:spPr>
        <a:xfrm>
          <a:off x="17106900" y="602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109583</xdr:rowOff>
    </xdr:from>
    <xdr:to>
      <xdr:col>81</xdr:col>
      <xdr:colOff>133350</xdr:colOff>
      <xdr:row>36</xdr:row>
      <xdr:rowOff>109583</xdr:rowOff>
    </xdr:to>
    <xdr:cxnSp macro="">
      <xdr:nvCxnSpPr>
        <xdr:cNvPr id="380" name="直線コネクタ 379">
          <a:extLst>
            <a:ext uri="{FF2B5EF4-FFF2-40B4-BE49-F238E27FC236}">
              <a16:creationId xmlns:a16="http://schemas.microsoft.com/office/drawing/2014/main" id="{E09D6BDF-D1E6-4AC2-AE11-3B29EBDF0A85}"/>
            </a:ext>
          </a:extLst>
        </xdr:cNvPr>
        <xdr:cNvCxnSpPr/>
      </xdr:nvCxnSpPr>
      <xdr:spPr>
        <a:xfrm>
          <a:off x="16929100" y="628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9797</xdr:rowOff>
    </xdr:from>
    <xdr:to>
      <xdr:col>81</xdr:col>
      <xdr:colOff>44450</xdr:colOff>
      <xdr:row>40</xdr:row>
      <xdr:rowOff>23585</xdr:rowOff>
    </xdr:to>
    <xdr:cxnSp macro="">
      <xdr:nvCxnSpPr>
        <xdr:cNvPr id="381" name="直線コネクタ 380">
          <a:extLst>
            <a:ext uri="{FF2B5EF4-FFF2-40B4-BE49-F238E27FC236}">
              <a16:creationId xmlns:a16="http://schemas.microsoft.com/office/drawing/2014/main" id="{4AAC037A-0D80-452D-AF82-CA0295BB127E}"/>
            </a:ext>
          </a:extLst>
        </xdr:cNvPr>
        <xdr:cNvCxnSpPr/>
      </xdr:nvCxnSpPr>
      <xdr:spPr>
        <a:xfrm>
          <a:off x="16179800" y="6867797"/>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157678</xdr:rowOff>
    </xdr:from>
    <xdr:ext cx="762000" cy="259045"/>
    <xdr:sp macro="" textlink="">
      <xdr:nvSpPr>
        <xdr:cNvPr id="382" name="公債費負担の状況平均値テキスト">
          <a:extLst>
            <a:ext uri="{FF2B5EF4-FFF2-40B4-BE49-F238E27FC236}">
              <a16:creationId xmlns:a16="http://schemas.microsoft.com/office/drawing/2014/main" id="{07E645DD-B9D2-499F-B5FD-6194D2C966BB}"/>
            </a:ext>
          </a:extLst>
        </xdr:cNvPr>
        <xdr:cNvSpPr txBox="1"/>
      </xdr:nvSpPr>
      <xdr:spPr>
        <a:xfrm>
          <a:off x="17106900" y="6844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14151</xdr:rowOff>
    </xdr:from>
    <xdr:to>
      <xdr:col>81</xdr:col>
      <xdr:colOff>95250</xdr:colOff>
      <xdr:row>40</xdr:row>
      <xdr:rowOff>115751</xdr:rowOff>
    </xdr:to>
    <xdr:sp macro="" textlink="">
      <xdr:nvSpPr>
        <xdr:cNvPr id="383" name="フローチャート: 判断 382">
          <a:extLst>
            <a:ext uri="{FF2B5EF4-FFF2-40B4-BE49-F238E27FC236}">
              <a16:creationId xmlns:a16="http://schemas.microsoft.com/office/drawing/2014/main" id="{6159C84A-95A4-4C47-B54F-504CC5E683CC}"/>
            </a:ext>
          </a:extLst>
        </xdr:cNvPr>
        <xdr:cNvSpPr/>
      </xdr:nvSpPr>
      <xdr:spPr>
        <a:xfrm>
          <a:off x="169672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9797</xdr:rowOff>
    </xdr:from>
    <xdr:to>
      <xdr:col>77</xdr:col>
      <xdr:colOff>44450</xdr:colOff>
      <xdr:row>40</xdr:row>
      <xdr:rowOff>44269</xdr:rowOff>
    </xdr:to>
    <xdr:cxnSp macro="">
      <xdr:nvCxnSpPr>
        <xdr:cNvPr id="384" name="直線コネクタ 383">
          <a:extLst>
            <a:ext uri="{FF2B5EF4-FFF2-40B4-BE49-F238E27FC236}">
              <a16:creationId xmlns:a16="http://schemas.microsoft.com/office/drawing/2014/main" id="{35D61A15-0AE8-4E93-9FD4-A48EE94ADAF4}"/>
            </a:ext>
          </a:extLst>
        </xdr:cNvPr>
        <xdr:cNvCxnSpPr/>
      </xdr:nvCxnSpPr>
      <xdr:spPr>
        <a:xfrm flipV="1">
          <a:off x="15290800" y="686779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164919</xdr:rowOff>
    </xdr:from>
    <xdr:to>
      <xdr:col>77</xdr:col>
      <xdr:colOff>95250</xdr:colOff>
      <xdr:row>40</xdr:row>
      <xdr:rowOff>95069</xdr:rowOff>
    </xdr:to>
    <xdr:sp macro="" textlink="">
      <xdr:nvSpPr>
        <xdr:cNvPr id="385" name="フローチャート: 判断 384">
          <a:extLst>
            <a:ext uri="{FF2B5EF4-FFF2-40B4-BE49-F238E27FC236}">
              <a16:creationId xmlns:a16="http://schemas.microsoft.com/office/drawing/2014/main" id="{7CBB4188-FAFB-4BAB-8682-2D3FFE44216D}"/>
            </a:ext>
          </a:extLst>
        </xdr:cNvPr>
        <xdr:cNvSpPr/>
      </xdr:nvSpPr>
      <xdr:spPr>
        <a:xfrm>
          <a:off x="16129000" y="68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79846</xdr:rowOff>
    </xdr:from>
    <xdr:ext cx="736600" cy="259045"/>
    <xdr:sp macro="" textlink="">
      <xdr:nvSpPr>
        <xdr:cNvPr id="386" name="テキスト ボックス 385">
          <a:extLst>
            <a:ext uri="{FF2B5EF4-FFF2-40B4-BE49-F238E27FC236}">
              <a16:creationId xmlns:a16="http://schemas.microsoft.com/office/drawing/2014/main" id="{8CC25E27-FB13-48A0-9F6F-4D5BECD3B0BD}"/>
            </a:ext>
          </a:extLst>
        </xdr:cNvPr>
        <xdr:cNvSpPr txBox="1"/>
      </xdr:nvSpPr>
      <xdr:spPr>
        <a:xfrm>
          <a:off x="15798800" y="6937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44269</xdr:rowOff>
    </xdr:from>
    <xdr:to>
      <xdr:col>72</xdr:col>
      <xdr:colOff>203200</xdr:colOff>
      <xdr:row>40</xdr:row>
      <xdr:rowOff>85634</xdr:rowOff>
    </xdr:to>
    <xdr:cxnSp macro="">
      <xdr:nvCxnSpPr>
        <xdr:cNvPr id="387" name="直線コネクタ 386">
          <a:extLst>
            <a:ext uri="{FF2B5EF4-FFF2-40B4-BE49-F238E27FC236}">
              <a16:creationId xmlns:a16="http://schemas.microsoft.com/office/drawing/2014/main" id="{231C78B7-7F52-490A-A620-BF187F60E513}"/>
            </a:ext>
          </a:extLst>
        </xdr:cNvPr>
        <xdr:cNvCxnSpPr/>
      </xdr:nvCxnSpPr>
      <xdr:spPr>
        <a:xfrm flipV="1">
          <a:off x="14401800" y="6902269"/>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363</xdr:rowOff>
    </xdr:from>
    <xdr:to>
      <xdr:col>73</xdr:col>
      <xdr:colOff>44450</xdr:colOff>
      <xdr:row>40</xdr:row>
      <xdr:rowOff>101963</xdr:rowOff>
    </xdr:to>
    <xdr:sp macro="" textlink="">
      <xdr:nvSpPr>
        <xdr:cNvPr id="388" name="フローチャート: 判断 387">
          <a:extLst>
            <a:ext uri="{FF2B5EF4-FFF2-40B4-BE49-F238E27FC236}">
              <a16:creationId xmlns:a16="http://schemas.microsoft.com/office/drawing/2014/main" id="{16D53C52-3567-4B00-87D0-B88453C47694}"/>
            </a:ext>
          </a:extLst>
        </xdr:cNvPr>
        <xdr:cNvSpPr/>
      </xdr:nvSpPr>
      <xdr:spPr>
        <a:xfrm>
          <a:off x="152400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86740</xdr:rowOff>
    </xdr:from>
    <xdr:ext cx="762000" cy="259045"/>
    <xdr:sp macro="" textlink="">
      <xdr:nvSpPr>
        <xdr:cNvPr id="389" name="テキスト ボックス 388">
          <a:extLst>
            <a:ext uri="{FF2B5EF4-FFF2-40B4-BE49-F238E27FC236}">
              <a16:creationId xmlns:a16="http://schemas.microsoft.com/office/drawing/2014/main" id="{A0F9EFF3-BF59-45FF-9902-BBF32DE3280D}"/>
            </a:ext>
          </a:extLst>
        </xdr:cNvPr>
        <xdr:cNvSpPr txBox="1"/>
      </xdr:nvSpPr>
      <xdr:spPr>
        <a:xfrm>
          <a:off x="14909800" y="694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85634</xdr:rowOff>
    </xdr:from>
    <xdr:to>
      <xdr:col>68</xdr:col>
      <xdr:colOff>152400</xdr:colOff>
      <xdr:row>40</xdr:row>
      <xdr:rowOff>99423</xdr:rowOff>
    </xdr:to>
    <xdr:cxnSp macro="">
      <xdr:nvCxnSpPr>
        <xdr:cNvPr id="390" name="直線コネクタ 389">
          <a:extLst>
            <a:ext uri="{FF2B5EF4-FFF2-40B4-BE49-F238E27FC236}">
              <a16:creationId xmlns:a16="http://schemas.microsoft.com/office/drawing/2014/main" id="{93EF0A54-49EC-4159-B569-F0C256641A5B}"/>
            </a:ext>
          </a:extLst>
        </xdr:cNvPr>
        <xdr:cNvCxnSpPr/>
      </xdr:nvCxnSpPr>
      <xdr:spPr>
        <a:xfrm flipV="1">
          <a:off x="13512800" y="6943634"/>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14151</xdr:rowOff>
    </xdr:from>
    <xdr:to>
      <xdr:col>68</xdr:col>
      <xdr:colOff>203200</xdr:colOff>
      <xdr:row>40</xdr:row>
      <xdr:rowOff>115751</xdr:rowOff>
    </xdr:to>
    <xdr:sp macro="" textlink="">
      <xdr:nvSpPr>
        <xdr:cNvPr id="391" name="フローチャート: 判断 390">
          <a:extLst>
            <a:ext uri="{FF2B5EF4-FFF2-40B4-BE49-F238E27FC236}">
              <a16:creationId xmlns:a16="http://schemas.microsoft.com/office/drawing/2014/main" id="{C6839E00-74A8-43E5-A2DC-383217C5E3D6}"/>
            </a:ext>
          </a:extLst>
        </xdr:cNvPr>
        <xdr:cNvSpPr/>
      </xdr:nvSpPr>
      <xdr:spPr>
        <a:xfrm>
          <a:off x="14351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125928</xdr:rowOff>
    </xdr:from>
    <xdr:ext cx="762000" cy="259045"/>
    <xdr:sp macro="" textlink="">
      <xdr:nvSpPr>
        <xdr:cNvPr id="392" name="テキスト ボックス 391">
          <a:extLst>
            <a:ext uri="{FF2B5EF4-FFF2-40B4-BE49-F238E27FC236}">
              <a16:creationId xmlns:a16="http://schemas.microsoft.com/office/drawing/2014/main" id="{95F36F32-8514-41C2-AFBB-297269494D63}"/>
            </a:ext>
          </a:extLst>
        </xdr:cNvPr>
        <xdr:cNvSpPr txBox="1"/>
      </xdr:nvSpPr>
      <xdr:spPr>
        <a:xfrm>
          <a:off x="14020800" y="664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3" name="フローチャート: 判断 392">
          <a:extLst>
            <a:ext uri="{FF2B5EF4-FFF2-40B4-BE49-F238E27FC236}">
              <a16:creationId xmlns:a16="http://schemas.microsoft.com/office/drawing/2014/main" id="{D29A879A-0DB1-418C-A866-461F715D40E4}"/>
            </a:ext>
          </a:extLst>
        </xdr:cNvPr>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139717</xdr:rowOff>
    </xdr:from>
    <xdr:ext cx="762000" cy="259045"/>
    <xdr:sp macro="" textlink="">
      <xdr:nvSpPr>
        <xdr:cNvPr id="394" name="テキスト ボックス 393">
          <a:extLst>
            <a:ext uri="{FF2B5EF4-FFF2-40B4-BE49-F238E27FC236}">
              <a16:creationId xmlns:a16="http://schemas.microsoft.com/office/drawing/2014/main" id="{5D889517-9403-4CF5-B712-A0ECC9B9930F}"/>
            </a:ext>
          </a:extLst>
        </xdr:cNvPr>
        <xdr:cNvSpPr txBox="1"/>
      </xdr:nvSpPr>
      <xdr:spPr>
        <a:xfrm>
          <a:off x="1313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30CD0BE-91EB-4E2F-95C5-B187865F894B}"/>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97B862DB-D7FD-4552-9BD0-F10DF0893C11}"/>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5297BAB1-55C2-452C-B710-2C11FBEA352A}"/>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F70A5843-4E76-49F6-9D96-8195FF11B91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A52F76B1-B072-4549-BBA9-D0349BD29E3C}"/>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144235</xdr:rowOff>
    </xdr:from>
    <xdr:to>
      <xdr:col>81</xdr:col>
      <xdr:colOff>95250</xdr:colOff>
      <xdr:row>40</xdr:row>
      <xdr:rowOff>74385</xdr:rowOff>
    </xdr:to>
    <xdr:sp macro="" textlink="">
      <xdr:nvSpPr>
        <xdr:cNvPr id="400" name="楕円 399">
          <a:extLst>
            <a:ext uri="{FF2B5EF4-FFF2-40B4-BE49-F238E27FC236}">
              <a16:creationId xmlns:a16="http://schemas.microsoft.com/office/drawing/2014/main" id="{71C824FA-5A62-41BD-AB07-1AB341E07389}"/>
            </a:ext>
          </a:extLst>
        </xdr:cNvPr>
        <xdr:cNvSpPr/>
      </xdr:nvSpPr>
      <xdr:spPr>
        <a:xfrm>
          <a:off x="169672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160762</xdr:rowOff>
    </xdr:from>
    <xdr:ext cx="762000" cy="259045"/>
    <xdr:sp macro="" textlink="">
      <xdr:nvSpPr>
        <xdr:cNvPr id="401" name="公債費負担の状況該当値テキスト">
          <a:extLst>
            <a:ext uri="{FF2B5EF4-FFF2-40B4-BE49-F238E27FC236}">
              <a16:creationId xmlns:a16="http://schemas.microsoft.com/office/drawing/2014/main" id="{E9AF6346-0414-48E9-953B-CB785488574F}"/>
            </a:ext>
          </a:extLst>
        </xdr:cNvPr>
        <xdr:cNvSpPr txBox="1"/>
      </xdr:nvSpPr>
      <xdr:spPr>
        <a:xfrm>
          <a:off x="17106900" y="66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130447</xdr:rowOff>
    </xdr:from>
    <xdr:to>
      <xdr:col>77</xdr:col>
      <xdr:colOff>95250</xdr:colOff>
      <xdr:row>40</xdr:row>
      <xdr:rowOff>60597</xdr:rowOff>
    </xdr:to>
    <xdr:sp macro="" textlink="">
      <xdr:nvSpPr>
        <xdr:cNvPr id="402" name="楕円 401">
          <a:extLst>
            <a:ext uri="{FF2B5EF4-FFF2-40B4-BE49-F238E27FC236}">
              <a16:creationId xmlns:a16="http://schemas.microsoft.com/office/drawing/2014/main" id="{272C316C-D909-4BCF-A596-D7A764219584}"/>
            </a:ext>
          </a:extLst>
        </xdr:cNvPr>
        <xdr:cNvSpPr/>
      </xdr:nvSpPr>
      <xdr:spPr>
        <a:xfrm>
          <a:off x="16129000" y="681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70774</xdr:rowOff>
    </xdr:from>
    <xdr:ext cx="736600" cy="259045"/>
    <xdr:sp macro="" textlink="">
      <xdr:nvSpPr>
        <xdr:cNvPr id="403" name="テキスト ボックス 402">
          <a:extLst>
            <a:ext uri="{FF2B5EF4-FFF2-40B4-BE49-F238E27FC236}">
              <a16:creationId xmlns:a16="http://schemas.microsoft.com/office/drawing/2014/main" id="{844BA223-58C8-492C-AE65-E9085C1482B7}"/>
            </a:ext>
          </a:extLst>
        </xdr:cNvPr>
        <xdr:cNvSpPr txBox="1"/>
      </xdr:nvSpPr>
      <xdr:spPr>
        <a:xfrm>
          <a:off x="15798800" y="6585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164919</xdr:rowOff>
    </xdr:from>
    <xdr:to>
      <xdr:col>73</xdr:col>
      <xdr:colOff>44450</xdr:colOff>
      <xdr:row>40</xdr:row>
      <xdr:rowOff>95069</xdr:rowOff>
    </xdr:to>
    <xdr:sp macro="" textlink="">
      <xdr:nvSpPr>
        <xdr:cNvPr id="404" name="楕円 403">
          <a:extLst>
            <a:ext uri="{FF2B5EF4-FFF2-40B4-BE49-F238E27FC236}">
              <a16:creationId xmlns:a16="http://schemas.microsoft.com/office/drawing/2014/main" id="{1578D6A2-B10A-45CC-86C3-015BD1D954C3}"/>
            </a:ext>
          </a:extLst>
        </xdr:cNvPr>
        <xdr:cNvSpPr/>
      </xdr:nvSpPr>
      <xdr:spPr>
        <a:xfrm>
          <a:off x="15240000" y="685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105246</xdr:rowOff>
    </xdr:from>
    <xdr:ext cx="762000" cy="259045"/>
    <xdr:sp macro="" textlink="">
      <xdr:nvSpPr>
        <xdr:cNvPr id="405" name="テキスト ボックス 404">
          <a:extLst>
            <a:ext uri="{FF2B5EF4-FFF2-40B4-BE49-F238E27FC236}">
              <a16:creationId xmlns:a16="http://schemas.microsoft.com/office/drawing/2014/main" id="{17432EB9-1187-4EBB-BC32-EA826A8D5A23}"/>
            </a:ext>
          </a:extLst>
        </xdr:cNvPr>
        <xdr:cNvSpPr txBox="1"/>
      </xdr:nvSpPr>
      <xdr:spPr>
        <a:xfrm>
          <a:off x="14909800" y="6620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34834</xdr:rowOff>
    </xdr:from>
    <xdr:to>
      <xdr:col>68</xdr:col>
      <xdr:colOff>203200</xdr:colOff>
      <xdr:row>40</xdr:row>
      <xdr:rowOff>136434</xdr:rowOff>
    </xdr:to>
    <xdr:sp macro="" textlink="">
      <xdr:nvSpPr>
        <xdr:cNvPr id="406" name="楕円 405">
          <a:extLst>
            <a:ext uri="{FF2B5EF4-FFF2-40B4-BE49-F238E27FC236}">
              <a16:creationId xmlns:a16="http://schemas.microsoft.com/office/drawing/2014/main" id="{ED94A0F0-BBBE-4954-B7D9-52487993A29E}"/>
            </a:ext>
          </a:extLst>
        </xdr:cNvPr>
        <xdr:cNvSpPr/>
      </xdr:nvSpPr>
      <xdr:spPr>
        <a:xfrm>
          <a:off x="14351000" y="689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121211</xdr:rowOff>
    </xdr:from>
    <xdr:ext cx="762000" cy="259045"/>
    <xdr:sp macro="" textlink="">
      <xdr:nvSpPr>
        <xdr:cNvPr id="407" name="テキスト ボックス 406">
          <a:extLst>
            <a:ext uri="{FF2B5EF4-FFF2-40B4-BE49-F238E27FC236}">
              <a16:creationId xmlns:a16="http://schemas.microsoft.com/office/drawing/2014/main" id="{E741A4E2-76C9-4ADF-AF5C-A25DEA8FB305}"/>
            </a:ext>
          </a:extLst>
        </xdr:cNvPr>
        <xdr:cNvSpPr txBox="1"/>
      </xdr:nvSpPr>
      <xdr:spPr>
        <a:xfrm>
          <a:off x="14020800" y="6979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48623</xdr:rowOff>
    </xdr:from>
    <xdr:to>
      <xdr:col>64</xdr:col>
      <xdr:colOff>152400</xdr:colOff>
      <xdr:row>40</xdr:row>
      <xdr:rowOff>150223</xdr:rowOff>
    </xdr:to>
    <xdr:sp macro="" textlink="">
      <xdr:nvSpPr>
        <xdr:cNvPr id="408" name="楕円 407">
          <a:extLst>
            <a:ext uri="{FF2B5EF4-FFF2-40B4-BE49-F238E27FC236}">
              <a16:creationId xmlns:a16="http://schemas.microsoft.com/office/drawing/2014/main" id="{240DDF95-CA9B-4927-A377-57BB9A0ABFE9}"/>
            </a:ext>
          </a:extLst>
        </xdr:cNvPr>
        <xdr:cNvSpPr/>
      </xdr:nvSpPr>
      <xdr:spPr>
        <a:xfrm>
          <a:off x="13462000" y="690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135000</xdr:rowOff>
    </xdr:from>
    <xdr:ext cx="762000" cy="259045"/>
    <xdr:sp macro="" textlink="">
      <xdr:nvSpPr>
        <xdr:cNvPr id="409" name="テキスト ボックス 408">
          <a:extLst>
            <a:ext uri="{FF2B5EF4-FFF2-40B4-BE49-F238E27FC236}">
              <a16:creationId xmlns:a16="http://schemas.microsoft.com/office/drawing/2014/main" id="{A6A5E962-0BBD-4315-AFF4-B110B3318691}"/>
            </a:ext>
          </a:extLst>
        </xdr:cNvPr>
        <xdr:cNvSpPr txBox="1"/>
      </xdr:nvSpPr>
      <xdr:spPr>
        <a:xfrm>
          <a:off x="13131800" y="69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D0051CB5-44EC-413C-9013-63BEC0C77481}"/>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326409F2-105F-4993-BDCC-E9C5562FBDE6}"/>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2CF186FA-94ED-47A9-B696-2C8D5AAC93CF}"/>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3F75F300-9906-444C-A720-E514FC0DDA3E}"/>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EA06316B-9072-4796-93E5-D942FE003B1D}"/>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44511989-E19F-404C-823E-0E91CB4372BC}"/>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6A1D6436-3CF8-4342-9B85-CF5D4AAFB2E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7D639A26-8F42-4BE9-8529-879D5339DCBE}"/>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510340DF-A45B-441D-BF95-D07AE58D4382}"/>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FCEB8FEC-D187-47C4-9F31-1B3FFE60CDDF}"/>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6EB8A21F-3197-4E75-B657-56D7C62A5CE9}"/>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93EDF4A2-1E96-4CC3-9481-925AC16CBB41}"/>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F4D11301-A8D3-4AEE-8CDB-55B422FDC326}"/>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年７月豪雨による基金残高の減少及び地方債残高の増加により、令和２年度の</a:t>
          </a:r>
          <a:r>
            <a:rPr kumimoji="1" lang="en-US" altLang="ja-JP" sz="1100">
              <a:solidFill>
                <a:schemeClr val="dk1"/>
              </a:solidFill>
              <a:effectLst/>
              <a:latin typeface="+mn-lt"/>
              <a:ea typeface="+mn-ea"/>
              <a:cs typeface="+mn-cs"/>
            </a:rPr>
            <a:t>14.3</a:t>
          </a:r>
          <a:r>
            <a:rPr kumimoji="1" lang="ja-JP" altLang="ja-JP" sz="1100">
              <a:solidFill>
                <a:schemeClr val="dk1"/>
              </a:solidFill>
              <a:effectLst/>
              <a:latin typeface="+mn-lt"/>
              <a:ea typeface="+mn-ea"/>
              <a:cs typeface="+mn-cs"/>
            </a:rPr>
            <a:t>％まで増加していたが、令和３年度に基金残高が平成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年７月豪雨前の残高にまで回復したことなどにより、将来負担比率は</a:t>
          </a:r>
          <a:r>
            <a:rPr kumimoji="1" lang="en-US" altLang="ja-JP" sz="1100">
              <a:solidFill>
                <a:schemeClr val="dk1"/>
              </a:solidFill>
              <a:effectLst/>
              <a:latin typeface="+mn-lt"/>
              <a:ea typeface="+mn-ea"/>
              <a:cs typeface="+mn-cs"/>
            </a:rPr>
            <a:t>0.0</a:t>
          </a:r>
          <a:r>
            <a:rPr kumimoji="1" lang="ja-JP" altLang="ja-JP" sz="1100">
              <a:solidFill>
                <a:schemeClr val="dk1"/>
              </a:solidFill>
              <a:effectLst/>
              <a:latin typeface="+mn-lt"/>
              <a:ea typeface="+mn-ea"/>
              <a:cs typeface="+mn-cs"/>
            </a:rPr>
            <a:t>％以下の数値となり、令和４年度も引き続き将来負担額なしとなった。</a:t>
          </a:r>
          <a:endParaRPr lang="ja-JP" altLang="ja-JP" sz="1400">
            <a:effectLst/>
          </a:endParaRPr>
        </a:p>
        <a:p>
          <a:r>
            <a:rPr kumimoji="1" lang="ja-JP" altLang="ja-JP" sz="1100">
              <a:solidFill>
                <a:schemeClr val="dk1"/>
              </a:solidFill>
              <a:effectLst/>
              <a:latin typeface="+mn-lt"/>
              <a:ea typeface="+mn-ea"/>
              <a:cs typeface="+mn-cs"/>
            </a:rPr>
            <a:t>　しかしながら、今後、老朽化した学校施設等の改築等などの大規模事業について検討をしていかないければならないことや、公債費が増加傾向にあることから、事務的経費の更なる圧縮に努め、財政の健全化に引き続き努める必要があ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8C638B9E-5959-4F52-BF72-83215D2E9315}"/>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7B778CDD-CFC9-481E-9040-30136E492476}"/>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4871C3C5-AA5C-48F1-8B89-CD2B155FA3D3}"/>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EC399AEC-FA55-456C-9302-F75D85A87228}"/>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D9136256-A74E-44AA-89BC-6D2867A71378}"/>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85046CFF-AF9E-45D1-872D-1BE01C11DD24}"/>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868A77DF-BF5C-4110-819D-EBF2B72C0B3F}"/>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F8BEF2FD-C694-43F1-B98B-D14A9B9CFBCB}"/>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F698B1EA-4E2B-4B73-88B4-19836160811F}"/>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D4F8E8DC-EF2B-41CC-A295-B42AB11B0768}"/>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C0A86FDE-EFEA-4EC2-9ACF-4F712A28602C}"/>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1A520E1F-0D67-4CCA-8A0D-7E15FB640191}"/>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7840D1EC-EE73-4DF3-941D-F1DC58AE0C43}"/>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5EB88C04-759E-4CF0-8440-C18295D5E18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4D40DBD8-8ADA-4A74-9A0C-D94AE8537A31}"/>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2D89FABD-7BDD-4591-917B-BB6BF5B885B8}"/>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1CDDF06A-884A-4645-AA12-A93F03FB3F91}"/>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19897</xdr:rowOff>
    </xdr:to>
    <xdr:cxnSp macro="">
      <xdr:nvCxnSpPr>
        <xdr:cNvPr id="440" name="直線コネクタ 439">
          <a:extLst>
            <a:ext uri="{FF2B5EF4-FFF2-40B4-BE49-F238E27FC236}">
              <a16:creationId xmlns:a16="http://schemas.microsoft.com/office/drawing/2014/main" id="{537EBAC1-ACBC-4B2C-839B-3B842E1950F5}"/>
            </a:ext>
          </a:extLst>
        </xdr:cNvPr>
        <xdr:cNvCxnSpPr/>
      </xdr:nvCxnSpPr>
      <xdr:spPr>
        <a:xfrm flipV="1">
          <a:off x="17018000" y="2313214"/>
          <a:ext cx="0" cy="16500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163424</xdr:rowOff>
    </xdr:from>
    <xdr:ext cx="762000" cy="259045"/>
    <xdr:sp macro="" textlink="">
      <xdr:nvSpPr>
        <xdr:cNvPr id="441" name="将来負担の状況最小値テキスト">
          <a:extLst>
            <a:ext uri="{FF2B5EF4-FFF2-40B4-BE49-F238E27FC236}">
              <a16:creationId xmlns:a16="http://schemas.microsoft.com/office/drawing/2014/main" id="{5AEBA423-527F-4C9E-9E7F-053F14E56D61}"/>
            </a:ext>
          </a:extLst>
        </xdr:cNvPr>
        <xdr:cNvSpPr txBox="1"/>
      </xdr:nvSpPr>
      <xdr:spPr>
        <a:xfrm>
          <a:off x="17106900" y="3935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19897</xdr:rowOff>
    </xdr:from>
    <xdr:to>
      <xdr:col>81</xdr:col>
      <xdr:colOff>133350</xdr:colOff>
      <xdr:row>23</xdr:row>
      <xdr:rowOff>19897</xdr:rowOff>
    </xdr:to>
    <xdr:cxnSp macro="">
      <xdr:nvCxnSpPr>
        <xdr:cNvPr id="442" name="直線コネクタ 441">
          <a:extLst>
            <a:ext uri="{FF2B5EF4-FFF2-40B4-BE49-F238E27FC236}">
              <a16:creationId xmlns:a16="http://schemas.microsoft.com/office/drawing/2014/main" id="{657357B0-2999-45A4-96D9-E92CF0477B11}"/>
            </a:ext>
          </a:extLst>
        </xdr:cNvPr>
        <xdr:cNvCxnSpPr/>
      </xdr:nvCxnSpPr>
      <xdr:spPr>
        <a:xfrm>
          <a:off x="16929100" y="3963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E28DB164-298A-492D-B144-EB42D42B0469}"/>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48B74A0A-CCB9-4012-A801-6C70F6FD112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2540</xdr:rowOff>
    </xdr:from>
    <xdr:to>
      <xdr:col>72</xdr:col>
      <xdr:colOff>203200</xdr:colOff>
      <xdr:row>14</xdr:row>
      <xdr:rowOff>77228</xdr:rowOff>
    </xdr:to>
    <xdr:cxnSp macro="">
      <xdr:nvCxnSpPr>
        <xdr:cNvPr id="445" name="直線コネクタ 444">
          <a:extLst>
            <a:ext uri="{FF2B5EF4-FFF2-40B4-BE49-F238E27FC236}">
              <a16:creationId xmlns:a16="http://schemas.microsoft.com/office/drawing/2014/main" id="{A0F3246A-7228-47AE-9EAE-3A4B46B9AA4A}"/>
            </a:ext>
          </a:extLst>
        </xdr:cNvPr>
        <xdr:cNvCxnSpPr/>
      </xdr:nvCxnSpPr>
      <xdr:spPr>
        <a:xfrm>
          <a:off x="14401800" y="2402840"/>
          <a:ext cx="889000" cy="7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24026</xdr:rowOff>
    </xdr:from>
    <xdr:ext cx="762000" cy="259045"/>
    <xdr:sp macro="" textlink="">
      <xdr:nvSpPr>
        <xdr:cNvPr id="446" name="将来負担の状況平均値テキスト">
          <a:extLst>
            <a:ext uri="{FF2B5EF4-FFF2-40B4-BE49-F238E27FC236}">
              <a16:creationId xmlns:a16="http://schemas.microsoft.com/office/drawing/2014/main" id="{BDC65A35-B6DC-4735-8985-0A79FB3D2450}"/>
            </a:ext>
          </a:extLst>
        </xdr:cNvPr>
        <xdr:cNvSpPr txBox="1"/>
      </xdr:nvSpPr>
      <xdr:spPr>
        <a:xfrm>
          <a:off x="17106900" y="22528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51949</xdr:rowOff>
    </xdr:from>
    <xdr:to>
      <xdr:col>81</xdr:col>
      <xdr:colOff>95250</xdr:colOff>
      <xdr:row>13</xdr:row>
      <xdr:rowOff>153549</xdr:rowOff>
    </xdr:to>
    <xdr:sp macro="" textlink="">
      <xdr:nvSpPr>
        <xdr:cNvPr id="447" name="フローチャート: 判断 446">
          <a:extLst>
            <a:ext uri="{FF2B5EF4-FFF2-40B4-BE49-F238E27FC236}">
              <a16:creationId xmlns:a16="http://schemas.microsoft.com/office/drawing/2014/main" id="{6036A704-7356-430E-B8CA-E598825CAC36}"/>
            </a:ext>
          </a:extLst>
        </xdr:cNvPr>
        <xdr:cNvSpPr/>
      </xdr:nvSpPr>
      <xdr:spPr>
        <a:xfrm>
          <a:off x="16967200" y="228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14</xdr:row>
      <xdr:rowOff>2540</xdr:rowOff>
    </xdr:from>
    <xdr:to>
      <xdr:col>68</xdr:col>
      <xdr:colOff>152400</xdr:colOff>
      <xdr:row>14</xdr:row>
      <xdr:rowOff>10583</xdr:rowOff>
    </xdr:to>
    <xdr:cxnSp macro="">
      <xdr:nvCxnSpPr>
        <xdr:cNvPr id="448" name="直線コネクタ 447">
          <a:extLst>
            <a:ext uri="{FF2B5EF4-FFF2-40B4-BE49-F238E27FC236}">
              <a16:creationId xmlns:a16="http://schemas.microsoft.com/office/drawing/2014/main" id="{41903E2A-FC59-4232-AEF0-3512E3444000}"/>
            </a:ext>
          </a:extLst>
        </xdr:cNvPr>
        <xdr:cNvCxnSpPr/>
      </xdr:nvCxnSpPr>
      <xdr:spPr>
        <a:xfrm flipV="1">
          <a:off x="13512800" y="240284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9" name="フローチャート: 判断 448">
          <a:extLst>
            <a:ext uri="{FF2B5EF4-FFF2-40B4-BE49-F238E27FC236}">
              <a16:creationId xmlns:a16="http://schemas.microsoft.com/office/drawing/2014/main" id="{9AAD78AF-8DB9-46E5-8F40-B57C2392578E}"/>
            </a:ext>
          </a:extLst>
        </xdr:cNvPr>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50" name="テキスト ボックス 449">
          <a:extLst>
            <a:ext uri="{FF2B5EF4-FFF2-40B4-BE49-F238E27FC236}">
              <a16:creationId xmlns:a16="http://schemas.microsoft.com/office/drawing/2014/main" id="{CE30BB15-8C3A-45E4-A269-F7B2F3E7267D}"/>
            </a:ext>
          </a:extLst>
        </xdr:cNvPr>
        <xdr:cNvSpPr txBox="1"/>
      </xdr:nvSpPr>
      <xdr:spPr>
        <a:xfrm>
          <a:off x="15798800" y="208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40217</xdr:rowOff>
    </xdr:from>
    <xdr:to>
      <xdr:col>73</xdr:col>
      <xdr:colOff>44450</xdr:colOff>
      <xdr:row>14</xdr:row>
      <xdr:rowOff>141817</xdr:rowOff>
    </xdr:to>
    <xdr:sp macro="" textlink="">
      <xdr:nvSpPr>
        <xdr:cNvPr id="451" name="フローチャート: 判断 450">
          <a:extLst>
            <a:ext uri="{FF2B5EF4-FFF2-40B4-BE49-F238E27FC236}">
              <a16:creationId xmlns:a16="http://schemas.microsoft.com/office/drawing/2014/main" id="{E02855D0-0AC4-4F98-9A3F-88D0B2F2AFD1}"/>
            </a:ext>
          </a:extLst>
        </xdr:cNvPr>
        <xdr:cNvSpPr/>
      </xdr:nvSpPr>
      <xdr:spPr>
        <a:xfrm>
          <a:off x="15240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126594</xdr:rowOff>
    </xdr:from>
    <xdr:ext cx="762000" cy="259045"/>
    <xdr:sp macro="" textlink="">
      <xdr:nvSpPr>
        <xdr:cNvPr id="452" name="テキスト ボックス 451">
          <a:extLst>
            <a:ext uri="{FF2B5EF4-FFF2-40B4-BE49-F238E27FC236}">
              <a16:creationId xmlns:a16="http://schemas.microsoft.com/office/drawing/2014/main" id="{E190901C-593A-4C50-BDC7-5DEBA5E13353}"/>
            </a:ext>
          </a:extLst>
        </xdr:cNvPr>
        <xdr:cNvSpPr txBox="1"/>
      </xdr:nvSpPr>
      <xdr:spPr>
        <a:xfrm>
          <a:off x="14909800" y="252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95371</xdr:rowOff>
    </xdr:from>
    <xdr:to>
      <xdr:col>68</xdr:col>
      <xdr:colOff>203200</xdr:colOff>
      <xdr:row>15</xdr:row>
      <xdr:rowOff>25521</xdr:rowOff>
    </xdr:to>
    <xdr:sp macro="" textlink="">
      <xdr:nvSpPr>
        <xdr:cNvPr id="453" name="フローチャート: 判断 452">
          <a:extLst>
            <a:ext uri="{FF2B5EF4-FFF2-40B4-BE49-F238E27FC236}">
              <a16:creationId xmlns:a16="http://schemas.microsoft.com/office/drawing/2014/main" id="{176AD339-314F-40FF-9A34-55F49F7C4084}"/>
            </a:ext>
          </a:extLst>
        </xdr:cNvPr>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10298</xdr:rowOff>
    </xdr:from>
    <xdr:ext cx="762000" cy="259045"/>
    <xdr:sp macro="" textlink="">
      <xdr:nvSpPr>
        <xdr:cNvPr id="454" name="テキスト ボックス 453">
          <a:extLst>
            <a:ext uri="{FF2B5EF4-FFF2-40B4-BE49-F238E27FC236}">
              <a16:creationId xmlns:a16="http://schemas.microsoft.com/office/drawing/2014/main" id="{7A129186-A4CA-401A-9DFE-087874B9FC20}"/>
            </a:ext>
          </a:extLst>
        </xdr:cNvPr>
        <xdr:cNvSpPr txBox="1"/>
      </xdr:nvSpPr>
      <xdr:spPr>
        <a:xfrm>
          <a:off x="14020800" y="258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71241</xdr:rowOff>
    </xdr:from>
    <xdr:to>
      <xdr:col>64</xdr:col>
      <xdr:colOff>152400</xdr:colOff>
      <xdr:row>15</xdr:row>
      <xdr:rowOff>1391</xdr:rowOff>
    </xdr:to>
    <xdr:sp macro="" textlink="">
      <xdr:nvSpPr>
        <xdr:cNvPr id="455" name="フローチャート: 判断 454">
          <a:extLst>
            <a:ext uri="{FF2B5EF4-FFF2-40B4-BE49-F238E27FC236}">
              <a16:creationId xmlns:a16="http://schemas.microsoft.com/office/drawing/2014/main" id="{4F785D56-DEA3-40E4-8B41-629D0BF78458}"/>
            </a:ext>
          </a:extLst>
        </xdr:cNvPr>
        <xdr:cNvSpPr/>
      </xdr:nvSpPr>
      <xdr:spPr>
        <a:xfrm>
          <a:off x="13462000" y="247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157618</xdr:rowOff>
    </xdr:from>
    <xdr:ext cx="762000" cy="259045"/>
    <xdr:sp macro="" textlink="">
      <xdr:nvSpPr>
        <xdr:cNvPr id="456" name="テキスト ボックス 455">
          <a:extLst>
            <a:ext uri="{FF2B5EF4-FFF2-40B4-BE49-F238E27FC236}">
              <a16:creationId xmlns:a16="http://schemas.microsoft.com/office/drawing/2014/main" id="{906B1097-6116-4894-9103-77E059854F58}"/>
            </a:ext>
          </a:extLst>
        </xdr:cNvPr>
        <xdr:cNvSpPr txBox="1"/>
      </xdr:nvSpPr>
      <xdr:spPr>
        <a:xfrm>
          <a:off x="13131800" y="2557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433E53BD-EA99-4D12-B196-C33575B55F06}"/>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7ADD6F60-8DE7-4526-A316-85FB1DEFEDF7}"/>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6AFC258C-73CD-4758-ADFB-1987B2CB2ED7}"/>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33595E7B-285D-4370-AA0A-F60E4C4B384E}"/>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7D321B55-FF06-4231-AF82-C72B71D06E5B}"/>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26428</xdr:rowOff>
    </xdr:from>
    <xdr:to>
      <xdr:col>73</xdr:col>
      <xdr:colOff>44450</xdr:colOff>
      <xdr:row>14</xdr:row>
      <xdr:rowOff>128028</xdr:rowOff>
    </xdr:to>
    <xdr:sp macro="" textlink="">
      <xdr:nvSpPr>
        <xdr:cNvPr id="462" name="楕円 461">
          <a:extLst>
            <a:ext uri="{FF2B5EF4-FFF2-40B4-BE49-F238E27FC236}">
              <a16:creationId xmlns:a16="http://schemas.microsoft.com/office/drawing/2014/main" id="{A3FF9E0B-0643-42EB-B8E2-FDBB1C856144}"/>
            </a:ext>
          </a:extLst>
        </xdr:cNvPr>
        <xdr:cNvSpPr/>
      </xdr:nvSpPr>
      <xdr:spPr>
        <a:xfrm>
          <a:off x="15240000" y="242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138205</xdr:rowOff>
    </xdr:from>
    <xdr:ext cx="762000" cy="259045"/>
    <xdr:sp macro="" textlink="">
      <xdr:nvSpPr>
        <xdr:cNvPr id="463" name="テキスト ボックス 462">
          <a:extLst>
            <a:ext uri="{FF2B5EF4-FFF2-40B4-BE49-F238E27FC236}">
              <a16:creationId xmlns:a16="http://schemas.microsoft.com/office/drawing/2014/main" id="{55F2D22A-C54B-47A4-9B6E-6B343C5178A7}"/>
            </a:ext>
          </a:extLst>
        </xdr:cNvPr>
        <xdr:cNvSpPr txBox="1"/>
      </xdr:nvSpPr>
      <xdr:spPr>
        <a:xfrm>
          <a:off x="14909800" y="219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123190</xdr:rowOff>
    </xdr:from>
    <xdr:to>
      <xdr:col>68</xdr:col>
      <xdr:colOff>203200</xdr:colOff>
      <xdr:row>14</xdr:row>
      <xdr:rowOff>53340</xdr:rowOff>
    </xdr:to>
    <xdr:sp macro="" textlink="">
      <xdr:nvSpPr>
        <xdr:cNvPr id="464" name="楕円 463">
          <a:extLst>
            <a:ext uri="{FF2B5EF4-FFF2-40B4-BE49-F238E27FC236}">
              <a16:creationId xmlns:a16="http://schemas.microsoft.com/office/drawing/2014/main" id="{0C62AC13-BB23-4ACE-A8F1-6725738B5015}"/>
            </a:ext>
          </a:extLst>
        </xdr:cNvPr>
        <xdr:cNvSpPr/>
      </xdr:nvSpPr>
      <xdr:spPr>
        <a:xfrm>
          <a:off x="14351000" y="235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63517</xdr:rowOff>
    </xdr:from>
    <xdr:ext cx="762000" cy="259045"/>
    <xdr:sp macro="" textlink="">
      <xdr:nvSpPr>
        <xdr:cNvPr id="465" name="テキスト ボックス 464">
          <a:extLst>
            <a:ext uri="{FF2B5EF4-FFF2-40B4-BE49-F238E27FC236}">
              <a16:creationId xmlns:a16="http://schemas.microsoft.com/office/drawing/2014/main" id="{AE5C1832-FE91-4A23-9EC4-2FDA47E11FF5}"/>
            </a:ext>
          </a:extLst>
        </xdr:cNvPr>
        <xdr:cNvSpPr txBox="1"/>
      </xdr:nvSpPr>
      <xdr:spPr>
        <a:xfrm>
          <a:off x="14020800" y="212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131233</xdr:rowOff>
    </xdr:from>
    <xdr:to>
      <xdr:col>64</xdr:col>
      <xdr:colOff>152400</xdr:colOff>
      <xdr:row>14</xdr:row>
      <xdr:rowOff>61383</xdr:rowOff>
    </xdr:to>
    <xdr:sp macro="" textlink="">
      <xdr:nvSpPr>
        <xdr:cNvPr id="466" name="楕円 465">
          <a:extLst>
            <a:ext uri="{FF2B5EF4-FFF2-40B4-BE49-F238E27FC236}">
              <a16:creationId xmlns:a16="http://schemas.microsoft.com/office/drawing/2014/main" id="{3602FED4-C347-4A1E-9062-E0B163E73795}"/>
            </a:ext>
          </a:extLst>
        </xdr:cNvPr>
        <xdr:cNvSpPr/>
      </xdr:nvSpPr>
      <xdr:spPr>
        <a:xfrm>
          <a:off x="13462000" y="236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71560</xdr:rowOff>
    </xdr:from>
    <xdr:ext cx="762000" cy="259045"/>
    <xdr:sp macro="" textlink="">
      <xdr:nvSpPr>
        <xdr:cNvPr id="467" name="テキスト ボックス 466">
          <a:extLst>
            <a:ext uri="{FF2B5EF4-FFF2-40B4-BE49-F238E27FC236}">
              <a16:creationId xmlns:a16="http://schemas.microsoft.com/office/drawing/2014/main" id="{D4E13105-FC55-432B-87B2-899C61039933}"/>
            </a:ext>
          </a:extLst>
        </xdr:cNvPr>
        <xdr:cNvSpPr txBox="1"/>
      </xdr:nvSpPr>
      <xdr:spPr>
        <a:xfrm>
          <a:off x="13131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広島県熊野町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23,485
23,258
33.76
10,473,748
10,131,923
304,374
5,765,329
8,107,009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職員数が減少傾向となっており、類似団体平均及び全国平均を下回っている。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適切な行政運営を行うには最低限の職員数は維持していく必要があるため、熊野町定員適正化計画に基づき組織力の向上を図り、効率的な事務執行に努める。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168148</xdr:rowOff>
    </xdr:from>
    <xdr:to>
      <xdr:col>24</xdr:col>
      <xdr:colOff>25400</xdr:colOff>
      <xdr:row>40</xdr:row>
      <xdr:rowOff>136144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9744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108221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6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136144</xdr:rowOff>
    </xdr:from>
    <xdr:to>
      <xdr:col>24</xdr:col>
      <xdr:colOff>114300</xdr:colOff>
      <xdr:row>40</xdr:row>
      <xdr:rowOff>136144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9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83075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4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168148</xdr:rowOff>
    </xdr:from>
    <xdr:to>
      <xdr:col>24</xdr:col>
      <xdr:colOff>114300</xdr:colOff>
      <xdr:row>34</xdr:row>
      <xdr:rowOff>168148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9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97282</xdr:rowOff>
    </xdr:from>
    <xdr:to>
      <xdr:col>24</xdr:col>
      <xdr:colOff>25400</xdr:colOff>
      <xdr:row>35</xdr:row>
      <xdr:rowOff>110998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09803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89425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61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117348</xdr:rowOff>
    </xdr:from>
    <xdr:to>
      <xdr:col>24</xdr:col>
      <xdr:colOff>76200</xdr:colOff>
      <xdr:row>37</xdr:row>
      <xdr:rowOff>47498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106426</xdr:rowOff>
    </xdr:from>
    <xdr:to>
      <xdr:col>19</xdr:col>
      <xdr:colOff>187325</xdr:colOff>
      <xdr:row>35</xdr:row>
      <xdr:rowOff>110998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1071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4843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106426</xdr:rowOff>
    </xdr:from>
    <xdr:to>
      <xdr:col>15</xdr:col>
      <xdr:colOff>98425</xdr:colOff>
      <xdr:row>35</xdr:row>
      <xdr:rowOff>110998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1071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158496</xdr:rowOff>
    </xdr:from>
    <xdr:to>
      <xdr:col>15</xdr:col>
      <xdr:colOff>149225</xdr:colOff>
      <xdr:row>37</xdr:row>
      <xdr:rowOff>88646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73423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83566</xdr:rowOff>
    </xdr:from>
    <xdr:to>
      <xdr:col>11</xdr:col>
      <xdr:colOff>9525</xdr:colOff>
      <xdr:row>35</xdr:row>
      <xdr:rowOff>110998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08431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85344</xdr:rowOff>
    </xdr:from>
    <xdr:to>
      <xdr:col>11</xdr:col>
      <xdr:colOff>60325</xdr:colOff>
      <xdr:row>37</xdr:row>
      <xdr:rowOff>15494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271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4843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46482</xdr:rowOff>
    </xdr:from>
    <xdr:to>
      <xdr:col>24</xdr:col>
      <xdr:colOff>76200</xdr:colOff>
      <xdr:row>35</xdr:row>
      <xdr:rowOff>148082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126509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55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60198</xdr:rowOff>
    </xdr:from>
    <xdr:to>
      <xdr:col>20</xdr:col>
      <xdr:colOff>38100</xdr:colOff>
      <xdr:row>35</xdr:row>
      <xdr:rowOff>161798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525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829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55626</xdr:rowOff>
    </xdr:from>
    <xdr:to>
      <xdr:col>15</xdr:col>
      <xdr:colOff>149225</xdr:colOff>
      <xdr:row>35</xdr:row>
      <xdr:rowOff>157226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167403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8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60198</xdr:rowOff>
    </xdr:from>
    <xdr:to>
      <xdr:col>11</xdr:col>
      <xdr:colOff>60325</xdr:colOff>
      <xdr:row>35</xdr:row>
      <xdr:rowOff>161798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525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82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32766</xdr:rowOff>
    </xdr:from>
    <xdr:to>
      <xdr:col>6</xdr:col>
      <xdr:colOff>171450</xdr:colOff>
      <xdr:row>35</xdr:row>
      <xdr:rowOff>134366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144543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熊野町行政改革大綱に基づき、町内施設において指定管理者制度による業務の民間委託を推進したこと等により、改善傾向にはあるが、依然として類似団体平均よりも高い推移となっている。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近年は、</a:t>
          </a:r>
          <a:r>
            <a:rPr kumimoji="1" lang="ja-JP" altLang="ja-JP" sz="1100">
              <a:solidFill>
                <a:schemeClr val="dk1"/>
              </a:solidFill>
              <a:effectLst/>
              <a:latin typeface="+mn-lt"/>
              <a:ea typeface="+mn-ea"/>
              <a:cs typeface="+mn-cs"/>
            </a:rPr>
            <a:t>原油価格高騰による光熱費の増や物価高騰等の影響による経費の増加要因も多いため、今後も事務事業の効率化を進め、内部管理経費の抑制等、コスト削減に努める。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161290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234692"/>
          <a:ext cx="0" cy="152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42418</xdr:rowOff>
    </xdr:from>
    <xdr:to>
      <xdr:col>82</xdr:col>
      <xdr:colOff>107950</xdr:colOff>
      <xdr:row>17</xdr:row>
      <xdr:rowOff>60706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95706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143019</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714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126492</xdr:rowOff>
    </xdr:from>
    <xdr:to>
      <xdr:col>82</xdr:col>
      <xdr:colOff>158750</xdr:colOff>
      <xdr:row>17</xdr:row>
      <xdr:rowOff>56642</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42418</xdr:rowOff>
    </xdr:from>
    <xdr:to>
      <xdr:col>78</xdr:col>
      <xdr:colOff>69850</xdr:colOff>
      <xdr:row>17</xdr:row>
      <xdr:rowOff>124714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295706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16764</xdr:rowOff>
    </xdr:from>
    <xdr:to>
      <xdr:col>78</xdr:col>
      <xdr:colOff>120650</xdr:colOff>
      <xdr:row>16</xdr:row>
      <xdr:rowOff>118364</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128541</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528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124714</xdr:rowOff>
    </xdr:from>
    <xdr:to>
      <xdr:col>73</xdr:col>
      <xdr:colOff>180975</xdr:colOff>
      <xdr:row>17</xdr:row>
      <xdr:rowOff>152146</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30393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80772</xdr:rowOff>
    </xdr:from>
    <xdr:to>
      <xdr:col>74</xdr:col>
      <xdr:colOff>31750</xdr:colOff>
      <xdr:row>17</xdr:row>
      <xdr:rowOff>10922</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21099</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59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152146</xdr:rowOff>
    </xdr:from>
    <xdr:to>
      <xdr:col>69</xdr:col>
      <xdr:colOff>92075</xdr:colOff>
      <xdr:row>17</xdr:row>
      <xdr:rowOff>152146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30667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37338</xdr:rowOff>
    </xdr:from>
    <xdr:to>
      <xdr:col>69</xdr:col>
      <xdr:colOff>142875</xdr:colOff>
      <xdr:row>17</xdr:row>
      <xdr:rowOff>138938</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149115</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72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163068</xdr:rowOff>
    </xdr:from>
    <xdr:to>
      <xdr:col>65</xdr:col>
      <xdr:colOff>53975</xdr:colOff>
      <xdr:row>17</xdr:row>
      <xdr:rowOff>93218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103395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675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9906</xdr:rowOff>
    </xdr:from>
    <xdr:to>
      <xdr:col>82</xdr:col>
      <xdr:colOff>158750</xdr:colOff>
      <xdr:row>17</xdr:row>
      <xdr:rowOff>111506</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9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153433</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89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163068</xdr:rowOff>
    </xdr:from>
    <xdr:to>
      <xdr:col>78</xdr:col>
      <xdr:colOff>120650</xdr:colOff>
      <xdr:row>17</xdr:row>
      <xdr:rowOff>93218</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77995</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992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73914</xdr:rowOff>
    </xdr:from>
    <xdr:to>
      <xdr:col>74</xdr:col>
      <xdr:colOff>31750</xdr:colOff>
      <xdr:row>18</xdr:row>
      <xdr:rowOff>4064</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9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160291</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307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101346</xdr:rowOff>
    </xdr:from>
    <xdr:to>
      <xdr:col>69</xdr:col>
      <xdr:colOff>142875</xdr:colOff>
      <xdr:row>18</xdr:row>
      <xdr:rowOff>31496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301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16273</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310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101346</xdr:rowOff>
    </xdr:from>
    <xdr:to>
      <xdr:col>65</xdr:col>
      <xdr:colOff>53975</xdr:colOff>
      <xdr:row>18</xdr:row>
      <xdr:rowOff>31496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301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16273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310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障害者福祉サービスの利用可能施設が町内で増加しており、利用環境が整備されたことによる利用者の増、保育所での障害児保育等への独自加算の対象となる入所者が増加傾向にあり、今後も増加要因が多く、適宜事務の見直しを行い、適正な事務執行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60</xdr:row>
      <xdr:rowOff>143328</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69615"/>
          <a:ext cx="0" cy="1360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91622</xdr:rowOff>
    </xdr:from>
    <xdr:to>
      <xdr:col>24</xdr:col>
      <xdr:colOff>25400</xdr:colOff>
      <xdr:row>57</xdr:row>
      <xdr:rowOff>156935</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864272"/>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91622</xdr:rowOff>
    </xdr:from>
    <xdr:to>
      <xdr:col>19</xdr:col>
      <xdr:colOff>187325</xdr:colOff>
      <xdr:row>57</xdr:row>
      <xdr:rowOff>91622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8642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91622</xdr:rowOff>
    </xdr:from>
    <xdr:to>
      <xdr:col>15</xdr:col>
      <xdr:colOff>98425</xdr:colOff>
      <xdr:row>57</xdr:row>
      <xdr:rowOff>146050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8642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199</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165100</xdr:rowOff>
    </xdr:from>
    <xdr:to>
      <xdr:col>11</xdr:col>
      <xdr:colOff>9525</xdr:colOff>
      <xdr:row>57</xdr:row>
      <xdr:rowOff>146050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7663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103415</xdr:rowOff>
    </xdr:from>
    <xdr:to>
      <xdr:col>11</xdr:col>
      <xdr:colOff>60325</xdr:colOff>
      <xdr:row>57</xdr:row>
      <xdr:rowOff>33565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43742</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199</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106135</xdr:rowOff>
    </xdr:from>
    <xdr:to>
      <xdr:col>24</xdr:col>
      <xdr:colOff>76200</xdr:colOff>
      <xdr:row>58</xdr:row>
      <xdr:rowOff>36285</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78212</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850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40822</xdr:rowOff>
    </xdr:from>
    <xdr:to>
      <xdr:col>20</xdr:col>
      <xdr:colOff>38100</xdr:colOff>
      <xdr:row>57</xdr:row>
      <xdr:rowOff>142422</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127199</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89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40822</xdr:rowOff>
    </xdr:from>
    <xdr:to>
      <xdr:col>15</xdr:col>
      <xdr:colOff>149225</xdr:colOff>
      <xdr:row>57</xdr:row>
      <xdr:rowOff>142422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127199</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95250</xdr:rowOff>
    </xdr:from>
    <xdr:to>
      <xdr:col>11</xdr:col>
      <xdr:colOff>60325</xdr:colOff>
      <xdr:row>58</xdr:row>
      <xdr:rowOff>25400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その他に含まれる経費である公営企業等への繰出金が多額となっていることから、類似団体平均より高い推移となって</a:t>
          </a:r>
          <a:r>
            <a:rPr kumimoji="1" lang="ja-JP" altLang="en-US" sz="1100">
              <a:solidFill>
                <a:schemeClr val="dk1"/>
              </a:solidFill>
              <a:effectLst/>
              <a:latin typeface="+mn-lt"/>
              <a:ea typeface="+mn-ea"/>
              <a:cs typeface="+mn-cs"/>
            </a:rPr>
            <a:t>い</a:t>
          </a:r>
          <a:r>
            <a:rPr kumimoji="1" lang="ja-JP" altLang="ja-JP" sz="1100">
              <a:solidFill>
                <a:schemeClr val="dk1"/>
              </a:solidFill>
              <a:effectLst/>
              <a:latin typeface="+mn-lt"/>
              <a:ea typeface="+mn-ea"/>
              <a:cs typeface="+mn-cs"/>
            </a:rPr>
            <a:t>る</a:t>
          </a:r>
          <a:r>
            <a:rPr kumimoji="1" lang="ja-JP" altLang="en-US" sz="1100">
              <a:solidFill>
                <a:schemeClr val="dk1"/>
              </a:solidFill>
              <a:effectLst/>
              <a:latin typeface="+mn-lt"/>
              <a:ea typeface="+mn-ea"/>
              <a:cs typeface="+mn-cs"/>
            </a:rPr>
            <a:t>が、令和４年度は</a:t>
          </a:r>
          <a:r>
            <a:rPr kumimoji="1" lang="ja-JP" altLang="ja-JP" sz="1100">
              <a:solidFill>
                <a:schemeClr val="dk1"/>
              </a:solidFill>
              <a:effectLst/>
              <a:latin typeface="+mn-lt"/>
              <a:ea typeface="+mn-ea"/>
              <a:cs typeface="+mn-cs"/>
            </a:rPr>
            <a:t>下水道事業会計の法適用化に伴い、下水道事業会計への支出の性質が繰出金から補助金等へ変わったことから、大幅に数値が</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している</a:t>
          </a:r>
          <a:r>
            <a:rPr kumimoji="1" lang="ja-JP" altLang="en-US" sz="1100">
              <a:solidFill>
                <a:schemeClr val="dk1"/>
              </a:solidFill>
              <a:effectLst/>
              <a:latin typeface="+mn-lt"/>
              <a:ea typeface="+mn-ea"/>
              <a:cs typeface="+mn-cs"/>
            </a:rPr>
            <a:t>。</a:t>
          </a:r>
          <a:endParaRPr lang="ja-JP" altLang="ja-JP" sz="1400">
            <a:effectLst/>
          </a:endParaRPr>
        </a:p>
        <a:p>
          <a:r>
            <a:rPr kumimoji="1" lang="ja-JP" altLang="en-US" sz="1100">
              <a:solidFill>
                <a:schemeClr val="dk1"/>
              </a:solidFill>
              <a:effectLst/>
              <a:latin typeface="+mn-lt"/>
              <a:ea typeface="+mn-ea"/>
              <a:cs typeface="+mn-cs"/>
            </a:rPr>
            <a:t>　本町の高齢化率が全国平均と比べて高いことから、今後も高い数値で推移していくことが見込まれるが、</a:t>
          </a:r>
          <a:r>
            <a:rPr kumimoji="1" lang="ja-JP" altLang="ja-JP" sz="1100">
              <a:solidFill>
                <a:schemeClr val="dk1"/>
              </a:solidFill>
              <a:effectLst/>
              <a:latin typeface="+mn-lt"/>
              <a:ea typeface="+mn-ea"/>
              <a:cs typeface="+mn-cs"/>
            </a:rPr>
            <a:t>引き続き経費の節減や保険税等の適正化を図</a:t>
          </a:r>
          <a:r>
            <a:rPr kumimoji="1" lang="ja-JP" altLang="en-US" sz="1100">
              <a:solidFill>
                <a:schemeClr val="dk1"/>
              </a:solidFill>
              <a:effectLst/>
              <a:latin typeface="+mn-lt"/>
              <a:ea typeface="+mn-ea"/>
              <a:cs typeface="+mn-cs"/>
            </a:rPr>
            <a:t>るとともに、</a:t>
          </a:r>
          <a:r>
            <a:rPr kumimoji="1" lang="ja-JP" altLang="ja-JP" sz="1100">
              <a:solidFill>
                <a:schemeClr val="dk1"/>
              </a:solidFill>
              <a:effectLst/>
              <a:latin typeface="+mn-lt"/>
              <a:ea typeface="+mn-ea"/>
              <a:cs typeface="+mn-cs"/>
            </a:rPr>
            <a:t>介護予防・健康増進といった取組を努める。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156935</xdr:rowOff>
    </xdr:from>
    <xdr:to>
      <xdr:col>82</xdr:col>
      <xdr:colOff>107950</xdr:colOff>
      <xdr:row>62</xdr:row>
      <xdr:rowOff>94343</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66420</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94343</xdr:rowOff>
    </xdr:from>
    <xdr:to>
      <xdr:col>82</xdr:col>
      <xdr:colOff>196850</xdr:colOff>
      <xdr:row>62</xdr:row>
      <xdr:rowOff>94343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71862</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156935</xdr:rowOff>
    </xdr:from>
    <xdr:to>
      <xdr:col>82</xdr:col>
      <xdr:colOff>196850</xdr:colOff>
      <xdr:row>53</xdr:row>
      <xdr:rowOff>156935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146050</xdr:rowOff>
    </xdr:from>
    <xdr:to>
      <xdr:col>82</xdr:col>
      <xdr:colOff>107950</xdr:colOff>
      <xdr:row>60</xdr:row>
      <xdr:rowOff>132443</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918700"/>
          <a:ext cx="838200" cy="500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141712</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132443</xdr:rowOff>
    </xdr:from>
    <xdr:to>
      <xdr:col>78</xdr:col>
      <xdr:colOff>69850</xdr:colOff>
      <xdr:row>61</xdr:row>
      <xdr:rowOff>80735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10419443"/>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199</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61</xdr:row>
      <xdr:rowOff>80735</xdr:rowOff>
    </xdr:from>
    <xdr:to>
      <xdr:col>73</xdr:col>
      <xdr:colOff>180975</xdr:colOff>
      <xdr:row>61</xdr:row>
      <xdr:rowOff>113393</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105391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119942</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113393</xdr:rowOff>
    </xdr:from>
    <xdr:to>
      <xdr:col>69</xdr:col>
      <xdr:colOff>92075</xdr:colOff>
      <xdr:row>61</xdr:row>
      <xdr:rowOff>135165</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105718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2920</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68234</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67327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81643</xdr:rowOff>
    </xdr:from>
    <xdr:to>
      <xdr:col>78</xdr:col>
      <xdr:colOff>120650</xdr:colOff>
      <xdr:row>61</xdr:row>
      <xdr:rowOff>11793</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1036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168020</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1045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61</xdr:row>
      <xdr:rowOff>29935</xdr:rowOff>
    </xdr:from>
    <xdr:to>
      <xdr:col>74</xdr:col>
      <xdr:colOff>31750</xdr:colOff>
      <xdr:row>61</xdr:row>
      <xdr:rowOff>131535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1048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116312</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1057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62593</xdr:rowOff>
    </xdr:from>
    <xdr:to>
      <xdr:col>69</xdr:col>
      <xdr:colOff>142875</xdr:colOff>
      <xdr:row>61</xdr:row>
      <xdr:rowOff>164193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52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148970</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60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84365</xdr:rowOff>
    </xdr:from>
    <xdr:to>
      <xdr:col>65</xdr:col>
      <xdr:colOff>53975</xdr:colOff>
      <xdr:row>62</xdr:row>
      <xdr:rowOff>14515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54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170742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62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消防業務及びごみ・し尿処理業務を、他自治体への事務委託</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による運営で行っているため、</a:t>
          </a:r>
          <a:r>
            <a:rPr kumimoji="1" lang="ja-JP" altLang="en-US" sz="1100">
              <a:solidFill>
                <a:schemeClr val="dk1"/>
              </a:solidFill>
              <a:effectLst/>
              <a:latin typeface="+mn-lt"/>
              <a:ea typeface="+mn-ea"/>
              <a:cs typeface="+mn-cs"/>
            </a:rPr>
            <a:t>全国</a:t>
          </a:r>
          <a:r>
            <a:rPr kumimoji="1" lang="ja-JP" altLang="ja-JP" sz="1100">
              <a:solidFill>
                <a:schemeClr val="dk1"/>
              </a:solidFill>
              <a:effectLst/>
              <a:latin typeface="+mn-lt"/>
              <a:ea typeface="+mn-ea"/>
              <a:cs typeface="+mn-cs"/>
            </a:rPr>
            <a:t>平均よりも高い推移となっている。</a:t>
          </a:r>
          <a:endParaRPr lang="ja-JP" altLang="ja-JP" sz="1400">
            <a:effectLst/>
          </a:endParaRPr>
        </a:p>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年度は、下水道事業会計の法適用化に伴い、下水道事業会計への支出の性質が繰出金から補助金等へ変わ</a:t>
          </a:r>
          <a:r>
            <a:rPr kumimoji="1" lang="ja-JP" altLang="en-US" sz="1100">
              <a:solidFill>
                <a:schemeClr val="dk1"/>
              </a:solidFill>
              <a:effectLst/>
              <a:latin typeface="+mn-lt"/>
              <a:ea typeface="+mn-ea"/>
              <a:cs typeface="+mn-cs"/>
            </a:rPr>
            <a:t>ったことから、大幅に数値が悪化している。</a:t>
          </a:r>
          <a:endParaRPr lang="ja-JP" altLang="ja-JP" sz="1400">
            <a:effectLst/>
          </a:endParaRPr>
        </a:p>
        <a:p>
          <a:r>
            <a:rPr kumimoji="1" lang="ja-JP" altLang="ja-JP" sz="1100">
              <a:solidFill>
                <a:schemeClr val="dk1"/>
              </a:solidFill>
              <a:effectLst/>
              <a:latin typeface="+mn-lt"/>
              <a:ea typeface="+mn-ea"/>
              <a:cs typeface="+mn-cs"/>
            </a:rPr>
            <a:t>　今後も、目的を達成した補助事業や、費用対効果の低い補助事業の見直し等に努める。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76708</xdr:rowOff>
    </xdr:from>
    <xdr:to>
      <xdr:col>82</xdr:col>
      <xdr:colOff>107950</xdr:colOff>
      <xdr:row>40</xdr:row>
      <xdr:rowOff>3556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906008"/>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163085</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76708</xdr:rowOff>
    </xdr:from>
    <xdr:to>
      <xdr:col>82</xdr:col>
      <xdr:colOff>196850</xdr:colOff>
      <xdr:row>34</xdr:row>
      <xdr:rowOff>76708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108712</xdr:rowOff>
    </xdr:from>
    <xdr:to>
      <xdr:col>82</xdr:col>
      <xdr:colOff>107950</xdr:colOff>
      <xdr:row>38</xdr:row>
      <xdr:rowOff>58420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6280912"/>
          <a:ext cx="838200" cy="29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108712</xdr:rowOff>
    </xdr:from>
    <xdr:to>
      <xdr:col>78</xdr:col>
      <xdr:colOff>69850</xdr:colOff>
      <xdr:row>36</xdr:row>
      <xdr:rowOff>127000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4782800" y="62809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108204</xdr:rowOff>
    </xdr:from>
    <xdr:to>
      <xdr:col>78</xdr:col>
      <xdr:colOff>120650</xdr:colOff>
      <xdr:row>37</xdr:row>
      <xdr:rowOff>38354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23131</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122428</xdr:rowOff>
    </xdr:from>
    <xdr:to>
      <xdr:col>73</xdr:col>
      <xdr:colOff>180975</xdr:colOff>
      <xdr:row>36</xdr:row>
      <xdr:rowOff>127000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62946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113284</xdr:rowOff>
    </xdr:from>
    <xdr:to>
      <xdr:col>69</xdr:col>
      <xdr:colOff>92075</xdr:colOff>
      <xdr:row>36</xdr:row>
      <xdr:rowOff>122428</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62854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41419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7620</xdr:rowOff>
    </xdr:from>
    <xdr:to>
      <xdr:col>82</xdr:col>
      <xdr:colOff>158750</xdr:colOff>
      <xdr:row>38</xdr:row>
      <xdr:rowOff>109220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151147</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57912</xdr:rowOff>
    </xdr:from>
    <xdr:to>
      <xdr:col>78</xdr:col>
      <xdr:colOff>120650</xdr:colOff>
      <xdr:row>36</xdr:row>
      <xdr:rowOff>159512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76200</xdr:rowOff>
    </xdr:from>
    <xdr:to>
      <xdr:col>74</xdr:col>
      <xdr:colOff>31750</xdr:colOff>
      <xdr:row>37</xdr:row>
      <xdr:rowOff>6350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16527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71628</xdr:rowOff>
    </xdr:from>
    <xdr:to>
      <xdr:col>69</xdr:col>
      <xdr:colOff>142875</xdr:colOff>
      <xdr:row>37</xdr:row>
      <xdr:rowOff>1778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11955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地方債の発行にあたっては、交付税措置のある地方債に限るなど、発行の抑制に努め、公債費に係る経常収支比率は類似団体平均を下回っている。令和２年度</a:t>
          </a:r>
          <a:r>
            <a:rPr kumimoji="1" lang="ja-JP" altLang="en-US" sz="1100">
              <a:solidFill>
                <a:schemeClr val="dk1"/>
              </a:solidFill>
              <a:effectLst/>
              <a:latin typeface="+mn-lt"/>
              <a:ea typeface="+mn-ea"/>
              <a:cs typeface="+mn-cs"/>
            </a:rPr>
            <a:t>まで</a:t>
          </a:r>
          <a:r>
            <a:rPr kumimoji="1" lang="ja-JP" altLang="ja-JP" sz="1100">
              <a:solidFill>
                <a:schemeClr val="dk1"/>
              </a:solidFill>
              <a:effectLst/>
              <a:latin typeface="+mn-lt"/>
              <a:ea typeface="+mn-ea"/>
              <a:cs typeface="+mn-cs"/>
            </a:rPr>
            <a:t>は大型事業の借入が終了したことや、昨今の低利率による影響により、公債費が減少していたが、令和３年度以降は、災害関連事業、一部事務組合等の元利償還金の開始により増加</a:t>
          </a:r>
          <a:r>
            <a:rPr kumimoji="1" lang="ja-JP" altLang="en-US" sz="1100">
              <a:solidFill>
                <a:schemeClr val="dk1"/>
              </a:solidFill>
              <a:effectLst/>
              <a:latin typeface="+mn-lt"/>
              <a:ea typeface="+mn-ea"/>
              <a:cs typeface="+mn-cs"/>
            </a:rPr>
            <a:t>傾向にある</a:t>
          </a:r>
          <a:r>
            <a:rPr kumimoji="1" lang="ja-JP" altLang="ja-JP" sz="1100">
              <a:solidFill>
                <a:schemeClr val="dk1"/>
              </a:solidFill>
              <a:effectLst/>
              <a:latin typeface="+mn-lt"/>
              <a:ea typeface="+mn-ea"/>
              <a:cs typeface="+mn-cs"/>
            </a:rPr>
            <a:t>ため、実施事業の規模等を精査し、適切な事業規模での実施、計画的な地方債の発行に努める。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17272</xdr:rowOff>
    </xdr:from>
    <xdr:to>
      <xdr:col>24</xdr:col>
      <xdr:colOff>25400</xdr:colOff>
      <xdr:row>80</xdr:row>
      <xdr:rowOff>85852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70457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103649</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44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17272</xdr:rowOff>
    </xdr:from>
    <xdr:to>
      <xdr:col>24</xdr:col>
      <xdr:colOff>114300</xdr:colOff>
      <xdr:row>74</xdr:row>
      <xdr:rowOff>17272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704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53848</xdr:rowOff>
    </xdr:from>
    <xdr:to>
      <xdr:col>24</xdr:col>
      <xdr:colOff>25400</xdr:colOff>
      <xdr:row>76</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987800" y="13084048"/>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80281</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110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108204</xdr:rowOff>
    </xdr:from>
    <xdr:to>
      <xdr:col>24</xdr:col>
      <xdr:colOff>76200</xdr:colOff>
      <xdr:row>77</xdr:row>
      <xdr:rowOff>38354</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53848</xdr:rowOff>
    </xdr:from>
    <xdr:to>
      <xdr:col>19</xdr:col>
      <xdr:colOff>187325</xdr:colOff>
      <xdr:row>76</xdr:row>
      <xdr:rowOff>53848</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098800" y="130840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80772</xdr:rowOff>
    </xdr:from>
    <xdr:to>
      <xdr:col>20</xdr:col>
      <xdr:colOff>38100</xdr:colOff>
      <xdr:row>77</xdr:row>
      <xdr:rowOff>10922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167149</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1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53848</xdr:rowOff>
    </xdr:from>
    <xdr:to>
      <xdr:col>15</xdr:col>
      <xdr:colOff>98425</xdr:colOff>
      <xdr:row>76</xdr:row>
      <xdr:rowOff>113285</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2209800" y="13084048"/>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112776</xdr:rowOff>
    </xdr:from>
    <xdr:to>
      <xdr:col>15</xdr:col>
      <xdr:colOff>149225</xdr:colOff>
      <xdr:row>77</xdr:row>
      <xdr:rowOff>42926</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27703</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113285</xdr:rowOff>
    </xdr:from>
    <xdr:to>
      <xdr:col>11</xdr:col>
      <xdr:colOff>9525</xdr:colOff>
      <xdr:row>76</xdr:row>
      <xdr:rowOff>113285</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1320800" y="13143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36847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45990</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92727</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3048</xdr:rowOff>
    </xdr:from>
    <xdr:to>
      <xdr:col>20</xdr:col>
      <xdr:colOff>38100</xdr:colOff>
      <xdr:row>76</xdr:row>
      <xdr:rowOff>104648</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114825</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2802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3048</xdr:rowOff>
    </xdr:from>
    <xdr:to>
      <xdr:col>15</xdr:col>
      <xdr:colOff>149225</xdr:colOff>
      <xdr:row>76</xdr:row>
      <xdr:rowOff>104648</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114825</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280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62485</xdr:rowOff>
    </xdr:from>
    <xdr:to>
      <xdr:col>11</xdr:col>
      <xdr:colOff>60325</xdr:colOff>
      <xdr:row>76</xdr:row>
      <xdr:rowOff>164085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2811</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62485</xdr:rowOff>
    </xdr:from>
    <xdr:to>
      <xdr:col>6</xdr:col>
      <xdr:colOff>171450</xdr:colOff>
      <xdr:row>76</xdr:row>
      <xdr:rowOff>164085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2811</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事業の見直しや事務の効率化等により改善傾向にはあるが</a:t>
          </a:r>
          <a:r>
            <a:rPr kumimoji="1" lang="ja-JP" altLang="en-US" sz="1100">
              <a:solidFill>
                <a:schemeClr val="dk1"/>
              </a:solidFill>
              <a:effectLst/>
              <a:latin typeface="+mn-lt"/>
              <a:ea typeface="+mn-ea"/>
              <a:cs typeface="+mn-cs"/>
            </a:rPr>
            <a:t>、類似団体平均と比較して高い数値で推移しているため、</a:t>
          </a:r>
          <a:r>
            <a:rPr kumimoji="1" lang="ja-JP" altLang="ja-JP" sz="1100">
              <a:solidFill>
                <a:schemeClr val="dk1"/>
              </a:solidFill>
              <a:effectLst/>
              <a:latin typeface="+mn-lt"/>
              <a:ea typeface="+mn-ea"/>
              <a:cs typeface="+mn-cs"/>
            </a:rPr>
            <a:t>引き続きコスト意識を持った行政運営を行う必要がある。</a:t>
          </a:r>
          <a:endParaRPr lang="ja-JP" altLang="ja-JP" sz="1400">
            <a:effectLst/>
          </a:endParaRPr>
        </a:p>
        <a:p>
          <a:r>
            <a:rPr kumimoji="1" lang="ja-JP" altLang="ja-JP" sz="1100">
              <a:solidFill>
                <a:schemeClr val="dk1"/>
              </a:solidFill>
              <a:effectLst/>
              <a:latin typeface="+mn-lt"/>
              <a:ea typeface="+mn-ea"/>
              <a:cs typeface="+mn-cs"/>
            </a:rPr>
            <a:t>　老朽施設の改修等の大規模事業や高齢化等による扶助費など、確実に増加し、経常収支比率が悪化することが見込まれるため、事務事業の見直しを更に進めることにより経常経費の削減に努める。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81</xdr:row>
      <xdr:rowOff>58420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71143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30497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17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58420</xdr:rowOff>
    </xdr:from>
    <xdr:to>
      <xdr:col>82</xdr:col>
      <xdr:colOff>196850</xdr:colOff>
      <xdr:row>81</xdr:row>
      <xdr:rowOff>58420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4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1270</xdr:rowOff>
    </xdr:from>
    <xdr:to>
      <xdr:col>82</xdr:col>
      <xdr:colOff>107950</xdr:colOff>
      <xdr:row>79</xdr:row>
      <xdr:rowOff>88900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545820"/>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96538</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9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1270</xdr:rowOff>
    </xdr:from>
    <xdr:to>
      <xdr:col>78</xdr:col>
      <xdr:colOff>69850</xdr:colOff>
      <xdr:row>79</xdr:row>
      <xdr:rowOff>88900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54582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121920</xdr:rowOff>
    </xdr:from>
    <xdr:to>
      <xdr:col>78</xdr:col>
      <xdr:colOff>120650</xdr:colOff>
      <xdr:row>78</xdr:row>
      <xdr:rowOff>52070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62247</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092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88900</xdr:rowOff>
    </xdr:from>
    <xdr:to>
      <xdr:col>73</xdr:col>
      <xdr:colOff>180975</xdr:colOff>
      <xdr:row>79</xdr:row>
      <xdr:rowOff>130811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63345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125730</xdr:rowOff>
    </xdr:from>
    <xdr:to>
      <xdr:col>74</xdr:col>
      <xdr:colOff>31750</xdr:colOff>
      <xdr:row>79</xdr:row>
      <xdr:rowOff>55880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66057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267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54611</xdr:rowOff>
    </xdr:from>
    <xdr:to>
      <xdr:col>69</xdr:col>
      <xdr:colOff>92075</xdr:colOff>
      <xdr:row>79</xdr:row>
      <xdr:rowOff>130811</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59916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152400</xdr:rowOff>
    </xdr:from>
    <xdr:to>
      <xdr:col>69</xdr:col>
      <xdr:colOff>142875</xdr:colOff>
      <xdr:row>79</xdr:row>
      <xdr:rowOff>82550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92727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29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69866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38100</xdr:rowOff>
    </xdr:from>
    <xdr:to>
      <xdr:col>82</xdr:col>
      <xdr:colOff>158750</xdr:colOff>
      <xdr:row>79</xdr:row>
      <xdr:rowOff>139700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58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10177</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55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121920</xdr:rowOff>
    </xdr:from>
    <xdr:to>
      <xdr:col>78</xdr:col>
      <xdr:colOff>120650</xdr:colOff>
      <xdr:row>79</xdr:row>
      <xdr:rowOff>52070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36847</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58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38100</xdr:rowOff>
    </xdr:from>
    <xdr:to>
      <xdr:col>74</xdr:col>
      <xdr:colOff>31750</xdr:colOff>
      <xdr:row>79</xdr:row>
      <xdr:rowOff>139700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58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124477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66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80011</xdr:rowOff>
    </xdr:from>
    <xdr:to>
      <xdr:col>69</xdr:col>
      <xdr:colOff>142875</xdr:colOff>
      <xdr:row>80</xdr:row>
      <xdr:rowOff>10161</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62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166388</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710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3811</xdr:rowOff>
    </xdr:from>
    <xdr:to>
      <xdr:col>65</xdr:col>
      <xdr:colOff>53975</xdr:colOff>
      <xdr:row>79</xdr:row>
      <xdr:rowOff>105411</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5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90188</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63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広島県熊野町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59100</xdr:rowOff>
    </xdr:from>
    <xdr:to>
      <xdr:col>29</xdr:col>
      <xdr:colOff>127000</xdr:colOff>
      <xdr:row>19</xdr:row>
      <xdr:rowOff>152794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92675"/>
          <a:ext cx="0" cy="14652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124871</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30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152794</xdr:rowOff>
    </xdr:from>
    <xdr:to>
      <xdr:col>30</xdr:col>
      <xdr:colOff>25400</xdr:colOff>
      <xdr:row>19</xdr:row>
      <xdr:rowOff>152794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579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145477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3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59100</xdr:rowOff>
    </xdr:from>
    <xdr:to>
      <xdr:col>30</xdr:col>
      <xdr:colOff>25400</xdr:colOff>
      <xdr:row>11</xdr:row>
      <xdr:rowOff>59100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92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40388</xdr:rowOff>
    </xdr:from>
    <xdr:to>
      <xdr:col>29</xdr:col>
      <xdr:colOff>127000</xdr:colOff>
      <xdr:row>19</xdr:row>
      <xdr:rowOff>40927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3345563"/>
          <a:ext cx="647700" cy="5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59542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50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43015</xdr:rowOff>
    </xdr:from>
    <xdr:to>
      <xdr:col>29</xdr:col>
      <xdr:colOff>177800</xdr:colOff>
      <xdr:row>17</xdr:row>
      <xdr:rowOff>144615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05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40388</xdr:rowOff>
    </xdr:from>
    <xdr:to>
      <xdr:col>26</xdr:col>
      <xdr:colOff>50800</xdr:colOff>
      <xdr:row>19</xdr:row>
      <xdr:rowOff>45450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345563"/>
          <a:ext cx="698500" cy="50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58968</xdr:rowOff>
    </xdr:from>
    <xdr:to>
      <xdr:col>26</xdr:col>
      <xdr:colOff>101600</xdr:colOff>
      <xdr:row>17</xdr:row>
      <xdr:rowOff>160568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170745</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90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45450</xdr:rowOff>
    </xdr:from>
    <xdr:to>
      <xdr:col>22</xdr:col>
      <xdr:colOff>114300</xdr:colOff>
      <xdr:row>19</xdr:row>
      <xdr:rowOff>96770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350625"/>
          <a:ext cx="698500" cy="513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86155</xdr:rowOff>
    </xdr:from>
    <xdr:to>
      <xdr:col>22</xdr:col>
      <xdr:colOff>165100</xdr:colOff>
      <xdr:row>18</xdr:row>
      <xdr:rowOff>16305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26482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1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92247</xdr:rowOff>
    </xdr:from>
    <xdr:to>
      <xdr:col>18</xdr:col>
      <xdr:colOff>177800</xdr:colOff>
      <xdr:row>19</xdr:row>
      <xdr:rowOff>96770</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397422"/>
          <a:ext cx="698500" cy="45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102418</xdr:rowOff>
    </xdr:from>
    <xdr:to>
      <xdr:col>19</xdr:col>
      <xdr:colOff>38100</xdr:colOff>
      <xdr:row>18</xdr:row>
      <xdr:rowOff>32568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42745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33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107545</xdr:rowOff>
    </xdr:from>
    <xdr:to>
      <xdr:col>15</xdr:col>
      <xdr:colOff>101600</xdr:colOff>
      <xdr:row>18</xdr:row>
      <xdr:rowOff>37695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47872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3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161577</xdr:rowOff>
    </xdr:from>
    <xdr:to>
      <xdr:col>29</xdr:col>
      <xdr:colOff>177800</xdr:colOff>
      <xdr:row>19</xdr:row>
      <xdr:rowOff>91727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2953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70154</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203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161038</xdr:rowOff>
    </xdr:from>
    <xdr:to>
      <xdr:col>26</xdr:col>
      <xdr:colOff>101600</xdr:colOff>
      <xdr:row>19</xdr:row>
      <xdr:rowOff>91188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294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75965</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381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166100</xdr:rowOff>
    </xdr:from>
    <xdr:to>
      <xdr:col>22</xdr:col>
      <xdr:colOff>165100</xdr:colOff>
      <xdr:row>19</xdr:row>
      <xdr:rowOff>96250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299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81027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386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45970</xdr:rowOff>
    </xdr:from>
    <xdr:to>
      <xdr:col>19</xdr:col>
      <xdr:colOff>38100</xdr:colOff>
      <xdr:row>19</xdr:row>
      <xdr:rowOff>147570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351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132347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437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41447</xdr:rowOff>
    </xdr:from>
    <xdr:to>
      <xdr:col>15</xdr:col>
      <xdr:colOff>101600</xdr:colOff>
      <xdr:row>19</xdr:row>
      <xdr:rowOff>143047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3466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127824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43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220307</xdr:rowOff>
    </xdr:from>
    <xdr:to>
      <xdr:col>29</xdr:col>
      <xdr:colOff>127000</xdr:colOff>
      <xdr:row>37</xdr:row>
      <xdr:rowOff>189065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44857"/>
          <a:ext cx="0" cy="11689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161142</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189065</xdr:rowOff>
    </xdr:from>
    <xdr:to>
      <xdr:col>30</xdr:col>
      <xdr:colOff>25400</xdr:colOff>
      <xdr:row>37</xdr:row>
      <xdr:rowOff>189065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137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135234</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88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220307</xdr:rowOff>
    </xdr:from>
    <xdr:to>
      <xdr:col>30</xdr:col>
      <xdr:colOff>25400</xdr:colOff>
      <xdr:row>33</xdr:row>
      <xdr:rowOff>220307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448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254350</xdr:rowOff>
    </xdr:from>
    <xdr:to>
      <xdr:col>29</xdr:col>
      <xdr:colOff>127000</xdr:colOff>
      <xdr:row>35</xdr:row>
      <xdr:rowOff>322053</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864700"/>
          <a:ext cx="647700" cy="677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239126</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494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236544</xdr:rowOff>
    </xdr:from>
    <xdr:to>
      <xdr:col>29</xdr:col>
      <xdr:colOff>177800</xdr:colOff>
      <xdr:row>35</xdr:row>
      <xdr:rowOff>338144</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322053</xdr:rowOff>
    </xdr:from>
    <xdr:to>
      <xdr:col>26</xdr:col>
      <xdr:colOff>50800</xdr:colOff>
      <xdr:row>36</xdr:row>
      <xdr:rowOff>26512</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932403"/>
          <a:ext cx="698500" cy="473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259670</xdr:rowOff>
    </xdr:from>
    <xdr:to>
      <xdr:col>26</xdr:col>
      <xdr:colOff>101600</xdr:colOff>
      <xdr:row>36</xdr:row>
      <xdr:rowOff>18370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28547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638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312356</xdr:rowOff>
    </xdr:from>
    <xdr:to>
      <xdr:col>22</xdr:col>
      <xdr:colOff>114300</xdr:colOff>
      <xdr:row>36</xdr:row>
      <xdr:rowOff>26512</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922706"/>
          <a:ext cx="698500" cy="570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272186</xdr:rowOff>
    </xdr:from>
    <xdr:to>
      <xdr:col>22</xdr:col>
      <xdr:colOff>165100</xdr:colOff>
      <xdr:row>36</xdr:row>
      <xdr:rowOff>30886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82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41063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5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306756</xdr:rowOff>
    </xdr:from>
    <xdr:to>
      <xdr:col>18</xdr:col>
      <xdr:colOff>177800</xdr:colOff>
      <xdr:row>35</xdr:row>
      <xdr:rowOff>312356</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917106"/>
          <a:ext cx="698500" cy="56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270948</xdr:rowOff>
    </xdr:from>
    <xdr:to>
      <xdr:col>19</xdr:col>
      <xdr:colOff>38100</xdr:colOff>
      <xdr:row>36</xdr:row>
      <xdr:rowOff>29648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14425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967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268129</xdr:rowOff>
    </xdr:from>
    <xdr:to>
      <xdr:col>15</xdr:col>
      <xdr:colOff>101600</xdr:colOff>
      <xdr:row>36</xdr:row>
      <xdr:rowOff>26829</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784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11606</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964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203550</xdr:rowOff>
    </xdr:from>
    <xdr:to>
      <xdr:col>29</xdr:col>
      <xdr:colOff>177800</xdr:colOff>
      <xdr:row>35</xdr:row>
      <xdr:rowOff>305150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813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48627</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6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271253</xdr:rowOff>
    </xdr:from>
    <xdr:to>
      <xdr:col>26</xdr:col>
      <xdr:colOff>101600</xdr:colOff>
      <xdr:row>36</xdr:row>
      <xdr:rowOff>29953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8816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14730</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967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318612</xdr:rowOff>
    </xdr:from>
    <xdr:to>
      <xdr:col>22</xdr:col>
      <xdr:colOff>165100</xdr:colOff>
      <xdr:row>36</xdr:row>
      <xdr:rowOff>77312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928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62089</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015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261556</xdr:rowOff>
    </xdr:from>
    <xdr:to>
      <xdr:col>19</xdr:col>
      <xdr:colOff>38100</xdr:colOff>
      <xdr:row>36</xdr:row>
      <xdr:rowOff>20256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8719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30433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640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255956</xdr:rowOff>
    </xdr:from>
    <xdr:to>
      <xdr:col>15</xdr:col>
      <xdr:colOff>101600</xdr:colOff>
      <xdr:row>36</xdr:row>
      <xdr:rowOff>14656</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8663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24833</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635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広島県熊野町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23,485
23,258
33.76
10,473,748
10,131,923
304,374
5,765,329
8,107,009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125546</xdr:rowOff>
    </xdr:from>
    <xdr:to>
      <xdr:col>24</xdr:col>
      <xdr:colOff>62865</xdr:colOff>
      <xdr:row>38</xdr:row>
      <xdr:rowOff>164370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097596"/>
          <a:ext cx="1270" cy="1581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168197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8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164370</xdr:rowOff>
    </xdr:from>
    <xdr:to>
      <xdr:col>24</xdr:col>
      <xdr:colOff>152400</xdr:colOff>
      <xdr:row>38</xdr:row>
      <xdr:rowOff>164370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7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72223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872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125546</xdr:rowOff>
    </xdr:from>
    <xdr:to>
      <xdr:col>24</xdr:col>
      <xdr:colOff>152400</xdr:colOff>
      <xdr:row>29</xdr:row>
      <xdr:rowOff>125546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097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133852</xdr:rowOff>
    </xdr:from>
    <xdr:to>
      <xdr:col>24</xdr:col>
      <xdr:colOff>63500</xdr:colOff>
      <xdr:row>37</xdr:row>
      <xdr:rowOff>145053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477502"/>
          <a:ext cx="838200" cy="1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44092</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44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21215</xdr:rowOff>
    </xdr:from>
    <xdr:to>
      <xdr:col>24</xdr:col>
      <xdr:colOff>114300</xdr:colOff>
      <xdr:row>36</xdr:row>
      <xdr:rowOff>122815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133852</xdr:rowOff>
    </xdr:from>
    <xdr:to>
      <xdr:col>19</xdr:col>
      <xdr:colOff>177800</xdr:colOff>
      <xdr:row>38</xdr:row>
      <xdr:rowOff>19533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77502"/>
          <a:ext cx="889000" cy="57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30321</xdr:rowOff>
    </xdr:from>
    <xdr:to>
      <xdr:col>20</xdr:col>
      <xdr:colOff>38100</xdr:colOff>
      <xdr:row>36</xdr:row>
      <xdr:rowOff>131921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148448</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77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19533</xdr:rowOff>
    </xdr:from>
    <xdr:to>
      <xdr:col>15</xdr:col>
      <xdr:colOff>50800</xdr:colOff>
      <xdr:row>38</xdr:row>
      <xdr:rowOff>98495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534633"/>
          <a:ext cx="889000" cy="78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56877</xdr:rowOff>
    </xdr:from>
    <xdr:to>
      <xdr:col>15</xdr:col>
      <xdr:colOff>101600</xdr:colOff>
      <xdr:row>36</xdr:row>
      <xdr:rowOff>158477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3554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0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98495</xdr:rowOff>
    </xdr:from>
    <xdr:to>
      <xdr:col>10</xdr:col>
      <xdr:colOff>114300</xdr:colOff>
      <xdr:row>38</xdr:row>
      <xdr:rowOff>107467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613595"/>
          <a:ext cx="889000" cy="8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15653</xdr:rowOff>
    </xdr:from>
    <xdr:to>
      <xdr:col>10</xdr:col>
      <xdr:colOff>165100</xdr:colOff>
      <xdr:row>37</xdr:row>
      <xdr:rowOff>117253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133780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3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22435</xdr:rowOff>
    </xdr:from>
    <xdr:to>
      <xdr:col>6</xdr:col>
      <xdr:colOff>38100</xdr:colOff>
      <xdr:row>37</xdr:row>
      <xdr:rowOff>124035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140562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94253</xdr:rowOff>
    </xdr:from>
    <xdr:to>
      <xdr:col>24</xdr:col>
      <xdr:colOff>114300</xdr:colOff>
      <xdr:row>38</xdr:row>
      <xdr:rowOff>24403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3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72680</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41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83052</xdr:rowOff>
    </xdr:from>
    <xdr:to>
      <xdr:col>20</xdr:col>
      <xdr:colOff>38100</xdr:colOff>
      <xdr:row>38</xdr:row>
      <xdr:rowOff>13202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2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4329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1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140183</xdr:rowOff>
    </xdr:from>
    <xdr:to>
      <xdr:col>15</xdr:col>
      <xdr:colOff>101600</xdr:colOff>
      <xdr:row>38</xdr:row>
      <xdr:rowOff>70332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838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61460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76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47695</xdr:rowOff>
    </xdr:from>
    <xdr:to>
      <xdr:col>10</xdr:col>
      <xdr:colOff>165100</xdr:colOff>
      <xdr:row>38</xdr:row>
      <xdr:rowOff>149295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6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140422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55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56667</xdr:rowOff>
    </xdr:from>
    <xdr:to>
      <xdr:col>6</xdr:col>
      <xdr:colOff>38100</xdr:colOff>
      <xdr:row>38</xdr:row>
      <xdr:rowOff>158267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7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149394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64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98926</xdr:rowOff>
    </xdr:from>
    <xdr:to>
      <xdr:col>24</xdr:col>
      <xdr:colOff>62865</xdr:colOff>
      <xdr:row>59</xdr:row>
      <xdr:rowOff>83533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42876"/>
          <a:ext cx="1270" cy="1356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87360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20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83533</xdr:rowOff>
    </xdr:from>
    <xdr:to>
      <xdr:col>24</xdr:col>
      <xdr:colOff>152400</xdr:colOff>
      <xdr:row>59</xdr:row>
      <xdr:rowOff>83533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99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45603</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618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98926</xdr:rowOff>
    </xdr:from>
    <xdr:to>
      <xdr:col>24</xdr:col>
      <xdr:colOff>152400</xdr:colOff>
      <xdr:row>51</xdr:row>
      <xdr:rowOff>98926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4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161585</xdr:rowOff>
    </xdr:from>
    <xdr:to>
      <xdr:col>24</xdr:col>
      <xdr:colOff>63500</xdr:colOff>
      <xdr:row>58</xdr:row>
      <xdr:rowOff>65732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934235"/>
          <a:ext cx="838200" cy="75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133331</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905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154904</xdr:rowOff>
    </xdr:from>
    <xdr:to>
      <xdr:col>24</xdr:col>
      <xdr:colOff>114300</xdr:colOff>
      <xdr:row>58</xdr:row>
      <xdr:rowOff>85054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92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65732</xdr:rowOff>
    </xdr:from>
    <xdr:to>
      <xdr:col>19</xdr:col>
      <xdr:colOff>177800</xdr:colOff>
      <xdr:row>58</xdr:row>
      <xdr:rowOff>109609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10009832"/>
          <a:ext cx="889000" cy="43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19710</xdr:rowOff>
    </xdr:from>
    <xdr:to>
      <xdr:col>20</xdr:col>
      <xdr:colOff>38100</xdr:colOff>
      <xdr:row>58</xdr:row>
      <xdr:rowOff>121310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112437</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1005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109609</xdr:rowOff>
    </xdr:from>
    <xdr:to>
      <xdr:col>15</xdr:col>
      <xdr:colOff>50800</xdr:colOff>
      <xdr:row>58</xdr:row>
      <xdr:rowOff>109776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10053709"/>
          <a:ext cx="889000" cy="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62519</xdr:rowOff>
    </xdr:from>
    <xdr:to>
      <xdr:col>15</xdr:col>
      <xdr:colOff>101600</xdr:colOff>
      <xdr:row>58</xdr:row>
      <xdr:rowOff>164119</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1000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155246</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1009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109776</xdr:rowOff>
    </xdr:from>
    <xdr:to>
      <xdr:col>10</xdr:col>
      <xdr:colOff>114300</xdr:colOff>
      <xdr:row>58</xdr:row>
      <xdr:rowOff>115270</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053876"/>
          <a:ext cx="889000" cy="5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81295</xdr:rowOff>
    </xdr:from>
    <xdr:to>
      <xdr:col>10</xdr:col>
      <xdr:colOff>165100</xdr:colOff>
      <xdr:row>59</xdr:row>
      <xdr:rowOff>11445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1002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2572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1011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78460</xdr:rowOff>
    </xdr:from>
    <xdr:to>
      <xdr:col>6</xdr:col>
      <xdr:colOff>38100</xdr:colOff>
      <xdr:row>59</xdr:row>
      <xdr:rowOff>8610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1002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171187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1011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110785</xdr:rowOff>
    </xdr:from>
    <xdr:to>
      <xdr:col>24</xdr:col>
      <xdr:colOff>114300</xdr:colOff>
      <xdr:row>58</xdr:row>
      <xdr:rowOff>40935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8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133662</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3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14932</xdr:rowOff>
    </xdr:from>
    <xdr:to>
      <xdr:col>20</xdr:col>
      <xdr:colOff>38100</xdr:colOff>
      <xdr:row>58</xdr:row>
      <xdr:rowOff>116532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95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133059</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73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58809</xdr:rowOff>
    </xdr:from>
    <xdr:to>
      <xdr:col>15</xdr:col>
      <xdr:colOff>101600</xdr:colOff>
      <xdr:row>58</xdr:row>
      <xdr:rowOff>160409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1000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5486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77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58976</xdr:rowOff>
    </xdr:from>
    <xdr:to>
      <xdr:col>10</xdr:col>
      <xdr:colOff>165100</xdr:colOff>
      <xdr:row>58</xdr:row>
      <xdr:rowOff>160576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1000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5653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77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64470</xdr:rowOff>
    </xdr:from>
    <xdr:to>
      <xdr:col>6</xdr:col>
      <xdr:colOff>38100</xdr:colOff>
      <xdr:row>58</xdr:row>
      <xdr:rowOff>166070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00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11147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783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7752</xdr:rowOff>
    </xdr:from>
    <xdr:to>
      <xdr:col>24</xdr:col>
      <xdr:colOff>62865</xdr:colOff>
      <xdr:row>78</xdr:row>
      <xdr:rowOff>120909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352152"/>
          <a:ext cx="1270" cy="1141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124736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97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120909</xdr:rowOff>
    </xdr:from>
    <xdr:to>
      <xdr:col>24</xdr:col>
      <xdr:colOff>152400</xdr:colOff>
      <xdr:row>78</xdr:row>
      <xdr:rowOff>120909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94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125879</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1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7752</xdr:rowOff>
    </xdr:from>
    <xdr:to>
      <xdr:col>24</xdr:col>
      <xdr:colOff>152400</xdr:colOff>
      <xdr:row>72</xdr:row>
      <xdr:rowOff>7752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352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91466</xdr:rowOff>
    </xdr:from>
    <xdr:to>
      <xdr:col>24</xdr:col>
      <xdr:colOff>63500</xdr:colOff>
      <xdr:row>78</xdr:row>
      <xdr:rowOff>95031</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464566"/>
          <a:ext cx="838200" cy="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91569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217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68692</xdr:rowOff>
    </xdr:from>
    <xdr:to>
      <xdr:col>24</xdr:col>
      <xdr:colOff>114300</xdr:colOff>
      <xdr:row>77</xdr:row>
      <xdr:rowOff>170292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95031</xdr:rowOff>
    </xdr:from>
    <xdr:to>
      <xdr:col>19</xdr:col>
      <xdr:colOff>177800</xdr:colOff>
      <xdr:row>78</xdr:row>
      <xdr:rowOff>111399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468131"/>
          <a:ext cx="889000" cy="1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73492</xdr:rowOff>
    </xdr:from>
    <xdr:to>
      <xdr:col>20</xdr:col>
      <xdr:colOff>38100</xdr:colOff>
      <xdr:row>78</xdr:row>
      <xdr:rowOff>3642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20169</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05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111399</xdr:rowOff>
    </xdr:from>
    <xdr:to>
      <xdr:col>15</xdr:col>
      <xdr:colOff>50800</xdr:colOff>
      <xdr:row>78</xdr:row>
      <xdr:rowOff>116429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484499"/>
          <a:ext cx="889000" cy="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74819</xdr:rowOff>
    </xdr:from>
    <xdr:to>
      <xdr:col>15</xdr:col>
      <xdr:colOff>101600</xdr:colOff>
      <xdr:row>78</xdr:row>
      <xdr:rowOff>4969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21496</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111170</xdr:rowOff>
    </xdr:from>
    <xdr:to>
      <xdr:col>10</xdr:col>
      <xdr:colOff>114300</xdr:colOff>
      <xdr:row>78</xdr:row>
      <xdr:rowOff>116429</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484270"/>
          <a:ext cx="889000" cy="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95438</xdr:rowOff>
    </xdr:from>
    <xdr:to>
      <xdr:col>10</xdr:col>
      <xdr:colOff>165100</xdr:colOff>
      <xdr:row>78</xdr:row>
      <xdr:rowOff>25588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42115</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0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90226</xdr:rowOff>
    </xdr:from>
    <xdr:to>
      <xdr:col>6</xdr:col>
      <xdr:colOff>38100</xdr:colOff>
      <xdr:row>78</xdr:row>
      <xdr:rowOff>20376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9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36903</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067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40666</xdr:rowOff>
    </xdr:from>
    <xdr:to>
      <xdr:col>24</xdr:col>
      <xdr:colOff>114300</xdr:colOff>
      <xdr:row>78</xdr:row>
      <xdr:rowOff>142266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1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127043</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28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44231</xdr:rowOff>
    </xdr:from>
    <xdr:to>
      <xdr:col>20</xdr:col>
      <xdr:colOff>38100</xdr:colOff>
      <xdr:row>78</xdr:row>
      <xdr:rowOff>145831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1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136958</xdr:rowOff>
    </xdr:from>
    <xdr:ext cx="378565"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608017" y="13510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60599</xdr:rowOff>
    </xdr:from>
    <xdr:to>
      <xdr:col>15</xdr:col>
      <xdr:colOff>101600</xdr:colOff>
      <xdr:row>78</xdr:row>
      <xdr:rowOff>162199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3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153326</xdr:rowOff>
    </xdr:from>
    <xdr:ext cx="378565"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719017" y="13526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65629</xdr:rowOff>
    </xdr:from>
    <xdr:to>
      <xdr:col>10</xdr:col>
      <xdr:colOff>165100</xdr:colOff>
      <xdr:row>78</xdr:row>
      <xdr:rowOff>167229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3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158356</xdr:rowOff>
    </xdr:from>
    <xdr:ext cx="378565"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830017" y="13531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60370</xdr:rowOff>
    </xdr:from>
    <xdr:to>
      <xdr:col>6</xdr:col>
      <xdr:colOff>38100</xdr:colOff>
      <xdr:row>78</xdr:row>
      <xdr:rowOff>161970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3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153097</xdr:rowOff>
    </xdr:from>
    <xdr:ext cx="378565"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941017" y="13526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33379</xdr:rowOff>
    </xdr:from>
    <xdr:to>
      <xdr:col>24</xdr:col>
      <xdr:colOff>62865</xdr:colOff>
      <xdr:row>98</xdr:row>
      <xdr:rowOff>61584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635329"/>
          <a:ext cx="1270" cy="12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65411</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6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61584</xdr:rowOff>
    </xdr:from>
    <xdr:to>
      <xdr:col>24</xdr:col>
      <xdr:colOff>152400</xdr:colOff>
      <xdr:row>98</xdr:row>
      <xdr:rowOff>61584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6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151506</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41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33379</xdr:rowOff>
    </xdr:from>
    <xdr:to>
      <xdr:col>24</xdr:col>
      <xdr:colOff>152400</xdr:colOff>
      <xdr:row>91</xdr:row>
      <xdr:rowOff>33379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63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3814</xdr:rowOff>
    </xdr:from>
    <xdr:to>
      <xdr:col>24</xdr:col>
      <xdr:colOff>63500</xdr:colOff>
      <xdr:row>94</xdr:row>
      <xdr:rowOff>112432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120114"/>
          <a:ext cx="838200" cy="10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73151</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360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94724</xdr:rowOff>
    </xdr:from>
    <xdr:to>
      <xdr:col>24</xdr:col>
      <xdr:colOff>114300</xdr:colOff>
      <xdr:row>96</xdr:row>
      <xdr:rowOff>24874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8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3814</xdr:rowOff>
    </xdr:from>
    <xdr:to>
      <xdr:col>19</xdr:col>
      <xdr:colOff>177800</xdr:colOff>
      <xdr:row>95</xdr:row>
      <xdr:rowOff>108359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120114"/>
          <a:ext cx="889000" cy="275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134217</xdr:rowOff>
    </xdr:from>
    <xdr:to>
      <xdr:col>20</xdr:col>
      <xdr:colOff>38100</xdr:colOff>
      <xdr:row>95</xdr:row>
      <xdr:rowOff>64367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25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55494</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343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108359</xdr:rowOff>
    </xdr:from>
    <xdr:to>
      <xdr:col>15</xdr:col>
      <xdr:colOff>50800</xdr:colOff>
      <xdr:row>96</xdr:row>
      <xdr:rowOff>47476</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396109"/>
          <a:ext cx="889000" cy="110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62872</xdr:rowOff>
    </xdr:from>
    <xdr:to>
      <xdr:col>15</xdr:col>
      <xdr:colOff>101600</xdr:colOff>
      <xdr:row>96</xdr:row>
      <xdr:rowOff>164472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155599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61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47476</xdr:rowOff>
    </xdr:from>
    <xdr:to>
      <xdr:col>10</xdr:col>
      <xdr:colOff>114300</xdr:colOff>
      <xdr:row>96</xdr:row>
      <xdr:rowOff>106803</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506676"/>
          <a:ext cx="889000" cy="5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110280</xdr:rowOff>
    </xdr:from>
    <xdr:to>
      <xdr:col>10</xdr:col>
      <xdr:colOff>165100</xdr:colOff>
      <xdr:row>97</xdr:row>
      <xdr:rowOff>40430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6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31557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662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149468</xdr:rowOff>
    </xdr:from>
    <xdr:to>
      <xdr:col>6</xdr:col>
      <xdr:colOff>38100</xdr:colOff>
      <xdr:row>97</xdr:row>
      <xdr:rowOff>79618</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0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70745</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70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61632</xdr:rowOff>
    </xdr:from>
    <xdr:to>
      <xdr:col>24</xdr:col>
      <xdr:colOff>114300</xdr:colOff>
      <xdr:row>94</xdr:row>
      <xdr:rowOff>163232</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17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84509</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029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124464</xdr:rowOff>
    </xdr:from>
    <xdr:to>
      <xdr:col>20</xdr:col>
      <xdr:colOff>38100</xdr:colOff>
      <xdr:row>94</xdr:row>
      <xdr:rowOff>54614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06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71141</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5844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57559</xdr:rowOff>
    </xdr:from>
    <xdr:to>
      <xdr:col>15</xdr:col>
      <xdr:colOff>101600</xdr:colOff>
      <xdr:row>95</xdr:row>
      <xdr:rowOff>159159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34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4236</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120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168126</xdr:rowOff>
    </xdr:from>
    <xdr:to>
      <xdr:col>10</xdr:col>
      <xdr:colOff>165100</xdr:colOff>
      <xdr:row>96</xdr:row>
      <xdr:rowOff>98276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45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114803</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23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56003</xdr:rowOff>
    </xdr:from>
    <xdr:to>
      <xdr:col>6</xdr:col>
      <xdr:colOff>38100</xdr:colOff>
      <xdr:row>96</xdr:row>
      <xdr:rowOff>157603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51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2680</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290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97358</xdr:rowOff>
    </xdr:from>
    <xdr:to>
      <xdr:col>54</xdr:col>
      <xdr:colOff>189865</xdr:colOff>
      <xdr:row>39</xdr:row>
      <xdr:rowOff>135001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240858"/>
          <a:ext cx="1270" cy="1580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138828</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82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135001</xdr:rowOff>
    </xdr:from>
    <xdr:to>
      <xdr:col>55</xdr:col>
      <xdr:colOff>88900</xdr:colOff>
      <xdr:row>39</xdr:row>
      <xdr:rowOff>135001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821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44035</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016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97358</xdr:rowOff>
    </xdr:from>
    <xdr:to>
      <xdr:col>55</xdr:col>
      <xdr:colOff>88900</xdr:colOff>
      <xdr:row>30</xdr:row>
      <xdr:rowOff>97358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240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133896</xdr:rowOff>
    </xdr:from>
    <xdr:to>
      <xdr:col>55</xdr:col>
      <xdr:colOff>0</xdr:colOff>
      <xdr:row>38</xdr:row>
      <xdr:rowOff>46266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306096"/>
          <a:ext cx="838200" cy="25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126065</xdr:rowOff>
    </xdr:from>
    <xdr:ext cx="534377"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298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147638</xdr:rowOff>
    </xdr:from>
    <xdr:to>
      <xdr:col>55</xdr:col>
      <xdr:colOff>50800</xdr:colOff>
      <xdr:row>37</xdr:row>
      <xdr:rowOff>77788</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31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118288</xdr:rowOff>
    </xdr:from>
    <xdr:to>
      <xdr:col>50</xdr:col>
      <xdr:colOff>114300</xdr:colOff>
      <xdr:row>38</xdr:row>
      <xdr:rowOff>46266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5261788"/>
          <a:ext cx="889000" cy="1299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25349</xdr:rowOff>
    </xdr:from>
    <xdr:to>
      <xdr:col>50</xdr:col>
      <xdr:colOff>165100</xdr:colOff>
      <xdr:row>37</xdr:row>
      <xdr:rowOff>126949</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36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143476</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72111" y="614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118288</xdr:rowOff>
    </xdr:from>
    <xdr:to>
      <xdr:col>45</xdr:col>
      <xdr:colOff>177800</xdr:colOff>
      <xdr:row>38</xdr:row>
      <xdr:rowOff>119685</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5261788"/>
          <a:ext cx="889000" cy="1372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29</xdr:row>
      <xdr:rowOff>129375</xdr:rowOff>
    </xdr:from>
    <xdr:to>
      <xdr:col>46</xdr:col>
      <xdr:colOff>38100</xdr:colOff>
      <xdr:row>30</xdr:row>
      <xdr:rowOff>59525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510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76052</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4876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119685</xdr:rowOff>
    </xdr:from>
    <xdr:to>
      <xdr:col>41</xdr:col>
      <xdr:colOff>50800</xdr:colOff>
      <xdr:row>38</xdr:row>
      <xdr:rowOff>147993</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634785"/>
          <a:ext cx="889000" cy="2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139383</xdr:rowOff>
    </xdr:from>
    <xdr:to>
      <xdr:col>41</xdr:col>
      <xdr:colOff>101600</xdr:colOff>
      <xdr:row>38</xdr:row>
      <xdr:rowOff>69532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4830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86060</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625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146215</xdr:rowOff>
    </xdr:from>
    <xdr:to>
      <xdr:col>36</xdr:col>
      <xdr:colOff>165100</xdr:colOff>
      <xdr:row>38</xdr:row>
      <xdr:rowOff>76365</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48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92892</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26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83096</xdr:rowOff>
    </xdr:from>
    <xdr:to>
      <xdr:col>55</xdr:col>
      <xdr:colOff>50800</xdr:colOff>
      <xdr:row>37</xdr:row>
      <xdr:rowOff>13246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25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105973</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10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166916</xdr:rowOff>
    </xdr:from>
    <xdr:to>
      <xdr:col>50</xdr:col>
      <xdr:colOff>165100</xdr:colOff>
      <xdr:row>38</xdr:row>
      <xdr:rowOff>97066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51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88193</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60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67488</xdr:rowOff>
    </xdr:from>
    <xdr:to>
      <xdr:col>46</xdr:col>
      <xdr:colOff>38100</xdr:colOff>
      <xdr:row>30</xdr:row>
      <xdr:rowOff>169088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521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160215</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303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68885</xdr:rowOff>
    </xdr:from>
    <xdr:to>
      <xdr:col>41</xdr:col>
      <xdr:colOff>101600</xdr:colOff>
      <xdr:row>38</xdr:row>
      <xdr:rowOff>170485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58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161612</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676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97193</xdr:rowOff>
    </xdr:from>
    <xdr:to>
      <xdr:col>36</xdr:col>
      <xdr:colOff>165100</xdr:colOff>
      <xdr:row>39</xdr:row>
      <xdr:rowOff>27343</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61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18470</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705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143000</xdr:rowOff>
    </xdr:from>
    <xdr:to>
      <xdr:col>54</xdr:col>
      <xdr:colOff>189865</xdr:colOff>
      <xdr:row>58</xdr:row>
      <xdr:rowOff>148082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886950"/>
          <a:ext cx="1270" cy="1205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151909</xdr:rowOff>
    </xdr:from>
    <xdr:ext cx="469744"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09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148082</xdr:rowOff>
    </xdr:from>
    <xdr:to>
      <xdr:col>55</xdr:col>
      <xdr:colOff>88900</xdr:colOff>
      <xdr:row>58</xdr:row>
      <xdr:rowOff>148082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092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89677</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662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143000</xdr:rowOff>
    </xdr:from>
    <xdr:to>
      <xdr:col>55</xdr:col>
      <xdr:colOff>88900</xdr:colOff>
      <xdr:row>51</xdr:row>
      <xdr:rowOff>143000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88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25080</xdr:rowOff>
    </xdr:from>
    <xdr:to>
      <xdr:col>55</xdr:col>
      <xdr:colOff>0</xdr:colOff>
      <xdr:row>57</xdr:row>
      <xdr:rowOff>148943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9797730"/>
          <a:ext cx="838200" cy="12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28544</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629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5667</xdr:rowOff>
    </xdr:from>
    <xdr:to>
      <xdr:col>55</xdr:col>
      <xdr:colOff>50800</xdr:colOff>
      <xdr:row>57</xdr:row>
      <xdr:rowOff>107267</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84943</xdr:rowOff>
    </xdr:from>
    <xdr:to>
      <xdr:col>50</xdr:col>
      <xdr:colOff>114300</xdr:colOff>
      <xdr:row>57</xdr:row>
      <xdr:rowOff>25080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9514693"/>
          <a:ext cx="889000" cy="28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148634</xdr:rowOff>
    </xdr:from>
    <xdr:to>
      <xdr:col>50</xdr:col>
      <xdr:colOff>165100</xdr:colOff>
      <xdr:row>57</xdr:row>
      <xdr:rowOff>78784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69911</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84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84943</xdr:rowOff>
    </xdr:from>
    <xdr:to>
      <xdr:col>45</xdr:col>
      <xdr:colOff>177800</xdr:colOff>
      <xdr:row>57</xdr:row>
      <xdr:rowOff>93446</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514693"/>
          <a:ext cx="889000" cy="351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111242</xdr:rowOff>
    </xdr:from>
    <xdr:to>
      <xdr:col>46</xdr:col>
      <xdr:colOff>38100</xdr:colOff>
      <xdr:row>57</xdr:row>
      <xdr:rowOff>41392</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71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32519</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80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4384</xdr:rowOff>
    </xdr:from>
    <xdr:to>
      <xdr:col>41</xdr:col>
      <xdr:colOff>50800</xdr:colOff>
      <xdr:row>57</xdr:row>
      <xdr:rowOff>93446</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9777034"/>
          <a:ext cx="889000" cy="89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117368</xdr:rowOff>
    </xdr:from>
    <xdr:to>
      <xdr:col>41</xdr:col>
      <xdr:colOff>101600</xdr:colOff>
      <xdr:row>57</xdr:row>
      <xdr:rowOff>47518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71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64045</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49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146911</xdr:rowOff>
    </xdr:from>
    <xdr:to>
      <xdr:col>36</xdr:col>
      <xdr:colOff>165100</xdr:colOff>
      <xdr:row>57</xdr:row>
      <xdr:rowOff>77061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74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68188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84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98143</xdr:rowOff>
    </xdr:from>
    <xdr:to>
      <xdr:col>55</xdr:col>
      <xdr:colOff>50800</xdr:colOff>
      <xdr:row>58</xdr:row>
      <xdr:rowOff>28293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87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76570</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849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145730</xdr:rowOff>
    </xdr:from>
    <xdr:to>
      <xdr:col>50</xdr:col>
      <xdr:colOff>165100</xdr:colOff>
      <xdr:row>57</xdr:row>
      <xdr:rowOff>75880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74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92407</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952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34143</xdr:rowOff>
    </xdr:from>
    <xdr:to>
      <xdr:col>46</xdr:col>
      <xdr:colOff>38100</xdr:colOff>
      <xdr:row>55</xdr:row>
      <xdr:rowOff>135743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463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152270</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923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42646</xdr:rowOff>
    </xdr:from>
    <xdr:to>
      <xdr:col>41</xdr:col>
      <xdr:colOff>101600</xdr:colOff>
      <xdr:row>57</xdr:row>
      <xdr:rowOff>144246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81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135373</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908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125034</xdr:rowOff>
    </xdr:from>
    <xdr:to>
      <xdr:col>36</xdr:col>
      <xdr:colOff>165100</xdr:colOff>
      <xdr:row>57</xdr:row>
      <xdr:rowOff>55184</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726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71711</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9501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126918</xdr:rowOff>
    </xdr:from>
    <xdr:to>
      <xdr:col>54</xdr:col>
      <xdr:colOff>189865</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1956968"/>
          <a:ext cx="1270" cy="1632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73595</xdr:rowOff>
    </xdr:from>
    <xdr:ext cx="534377"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73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126918</xdr:rowOff>
    </xdr:from>
    <xdr:to>
      <xdr:col>55</xdr:col>
      <xdr:colOff>88900</xdr:colOff>
      <xdr:row>69</xdr:row>
      <xdr:rowOff>126918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195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34640</xdr:rowOff>
    </xdr:from>
    <xdr:to>
      <xdr:col>55</xdr:col>
      <xdr:colOff>0</xdr:colOff>
      <xdr:row>78</xdr:row>
      <xdr:rowOff>18866</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9639300" y="13236290"/>
          <a:ext cx="838200" cy="155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121048</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322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142621</xdr:rowOff>
    </xdr:from>
    <xdr:to>
      <xdr:col>55</xdr:col>
      <xdr:colOff>50800</xdr:colOff>
      <xdr:row>78</xdr:row>
      <xdr:rowOff>72771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34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138138</xdr:rowOff>
    </xdr:from>
    <xdr:to>
      <xdr:col>50</xdr:col>
      <xdr:colOff>114300</xdr:colOff>
      <xdr:row>77</xdr:row>
      <xdr:rowOff>34640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2996888"/>
          <a:ext cx="889000" cy="23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116294</xdr:rowOff>
    </xdr:from>
    <xdr:to>
      <xdr:col>50</xdr:col>
      <xdr:colOff>165100</xdr:colOff>
      <xdr:row>78</xdr:row>
      <xdr:rowOff>46444</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3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37571</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341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138138</xdr:rowOff>
    </xdr:from>
    <xdr:to>
      <xdr:col>45</xdr:col>
      <xdr:colOff>177800</xdr:colOff>
      <xdr:row>78</xdr:row>
      <xdr:rowOff>41135</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7861300" y="12996888"/>
          <a:ext cx="889000" cy="41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79127</xdr:rowOff>
    </xdr:from>
    <xdr:to>
      <xdr:col>46</xdr:col>
      <xdr:colOff>38100</xdr:colOff>
      <xdr:row>78</xdr:row>
      <xdr:rowOff>9277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28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404</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373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41135</xdr:rowOff>
    </xdr:from>
    <xdr:to>
      <xdr:col>41</xdr:col>
      <xdr:colOff>50800</xdr:colOff>
      <xdr:row>78</xdr:row>
      <xdr:rowOff>65500</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972300" y="13414235"/>
          <a:ext cx="889000" cy="24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89148</xdr:rowOff>
    </xdr:from>
    <xdr:to>
      <xdr:col>41</xdr:col>
      <xdr:colOff>101600</xdr:colOff>
      <xdr:row>78</xdr:row>
      <xdr:rowOff>19298</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29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35825</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06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41180</xdr:rowOff>
    </xdr:from>
    <xdr:to>
      <xdr:col>36</xdr:col>
      <xdr:colOff>165100</xdr:colOff>
      <xdr:row>77</xdr:row>
      <xdr:rowOff>142780</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2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159307</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01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139516</xdr:rowOff>
    </xdr:from>
    <xdr:to>
      <xdr:col>55</xdr:col>
      <xdr:colOff>50800</xdr:colOff>
      <xdr:row>78</xdr:row>
      <xdr:rowOff>69666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34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162393</xdr:rowOff>
    </xdr:from>
    <xdr:ext cx="534377"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19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155290</xdr:rowOff>
    </xdr:from>
    <xdr:to>
      <xdr:col>50</xdr:col>
      <xdr:colOff>165100</xdr:colOff>
      <xdr:row>77</xdr:row>
      <xdr:rowOff>85440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18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101966</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72111" y="12960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87338</xdr:rowOff>
    </xdr:from>
    <xdr:to>
      <xdr:col>46</xdr:col>
      <xdr:colOff>38100</xdr:colOff>
      <xdr:row>76</xdr:row>
      <xdr:rowOff>17487</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294608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34015</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272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161785</xdr:rowOff>
    </xdr:from>
    <xdr:to>
      <xdr:col>41</xdr:col>
      <xdr:colOff>101600</xdr:colOff>
      <xdr:row>78</xdr:row>
      <xdr:rowOff>91935</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36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83062</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626428" y="13456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14700</xdr:rowOff>
    </xdr:from>
    <xdr:to>
      <xdr:col>36</xdr:col>
      <xdr:colOff>165100</xdr:colOff>
      <xdr:row>78</xdr:row>
      <xdr:rowOff>116300</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38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107427</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37428" y="1348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76019</xdr:rowOff>
    </xdr:from>
    <xdr:to>
      <xdr:col>54</xdr:col>
      <xdr:colOff>189865</xdr:colOff>
      <xdr:row>99</xdr:row>
      <xdr:rowOff>40667</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506519"/>
          <a:ext cx="1270" cy="1507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44494</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7018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40667</xdr:rowOff>
    </xdr:from>
    <xdr:to>
      <xdr:col>55</xdr:col>
      <xdr:colOff>88900</xdr:colOff>
      <xdr:row>99</xdr:row>
      <xdr:rowOff>40667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701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22696</xdr:rowOff>
    </xdr:from>
    <xdr:ext cx="534377"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28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76019</xdr:rowOff>
    </xdr:from>
    <xdr:to>
      <xdr:col>55</xdr:col>
      <xdr:colOff>88900</xdr:colOff>
      <xdr:row>90</xdr:row>
      <xdr:rowOff>76019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506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2394</xdr:rowOff>
    </xdr:from>
    <xdr:to>
      <xdr:col>55</xdr:col>
      <xdr:colOff>0</xdr:colOff>
      <xdr:row>97</xdr:row>
      <xdr:rowOff>111468</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9639300" y="16633044"/>
          <a:ext cx="838200" cy="109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162918</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450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140041</xdr:rowOff>
    </xdr:from>
    <xdr:to>
      <xdr:col>55</xdr:col>
      <xdr:colOff>50800</xdr:colOff>
      <xdr:row>97</xdr:row>
      <xdr:rowOff>70191</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59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78876</xdr:rowOff>
    </xdr:from>
    <xdr:to>
      <xdr:col>50</xdr:col>
      <xdr:colOff>114300</xdr:colOff>
      <xdr:row>97</xdr:row>
      <xdr:rowOff>2394</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8750300" y="16366626"/>
          <a:ext cx="889000" cy="266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134227</xdr:rowOff>
    </xdr:from>
    <xdr:to>
      <xdr:col>50</xdr:col>
      <xdr:colOff>165100</xdr:colOff>
      <xdr:row>97</xdr:row>
      <xdr:rowOff>64377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59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55504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68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78876</xdr:rowOff>
    </xdr:from>
    <xdr:to>
      <xdr:col>45</xdr:col>
      <xdr:colOff>177800</xdr:colOff>
      <xdr:row>97</xdr:row>
      <xdr:rowOff>91596</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7861300" y="16366626"/>
          <a:ext cx="889000" cy="35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86418</xdr:rowOff>
    </xdr:from>
    <xdr:to>
      <xdr:col>46</xdr:col>
      <xdr:colOff>38100</xdr:colOff>
      <xdr:row>97</xdr:row>
      <xdr:rowOff>16568</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54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7695</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63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96593</xdr:rowOff>
    </xdr:from>
    <xdr:to>
      <xdr:col>41</xdr:col>
      <xdr:colOff>50800</xdr:colOff>
      <xdr:row>97</xdr:row>
      <xdr:rowOff>91596</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6972300" y="16555793"/>
          <a:ext cx="889000" cy="166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83609</xdr:rowOff>
    </xdr:from>
    <xdr:to>
      <xdr:col>41</xdr:col>
      <xdr:colOff>101600</xdr:colOff>
      <xdr:row>97</xdr:row>
      <xdr:rowOff>13759</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54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30286</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31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7420</xdr:rowOff>
    </xdr:from>
    <xdr:to>
      <xdr:col>36</xdr:col>
      <xdr:colOff>165100</xdr:colOff>
      <xdr:row>97</xdr:row>
      <xdr:rowOff>109020</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63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100147</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73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60668</xdr:rowOff>
    </xdr:from>
    <xdr:to>
      <xdr:col>55</xdr:col>
      <xdr:colOff>50800</xdr:colOff>
      <xdr:row>97</xdr:row>
      <xdr:rowOff>162268</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69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39095</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66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123044</xdr:rowOff>
    </xdr:from>
    <xdr:to>
      <xdr:col>50</xdr:col>
      <xdr:colOff>165100</xdr:colOff>
      <xdr:row>97</xdr:row>
      <xdr:rowOff>53194</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58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69721</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35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28076</xdr:rowOff>
    </xdr:from>
    <xdr:to>
      <xdr:col>46</xdr:col>
      <xdr:colOff>38100</xdr:colOff>
      <xdr:row>95</xdr:row>
      <xdr:rowOff>129676</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31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146203</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09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40796</xdr:rowOff>
    </xdr:from>
    <xdr:to>
      <xdr:col>41</xdr:col>
      <xdr:colOff>101600</xdr:colOff>
      <xdr:row>97</xdr:row>
      <xdr:rowOff>142396</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67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133523</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764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45793</xdr:rowOff>
    </xdr:from>
    <xdr:to>
      <xdr:col>36</xdr:col>
      <xdr:colOff>165100</xdr:colOff>
      <xdr:row>96</xdr:row>
      <xdr:rowOff>147393</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50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163920</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280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9839</xdr:rowOff>
    </xdr:from>
    <xdr:to>
      <xdr:col>85</xdr:col>
      <xdr:colOff>126364</xdr:colOff>
      <xdr:row>39</xdr:row>
      <xdr:rowOff>98878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324789"/>
          <a:ext cx="1269" cy="146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124995</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811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127966</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10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9839</xdr:rowOff>
    </xdr:from>
    <xdr:to>
      <xdr:col>86</xdr:col>
      <xdr:colOff>25400</xdr:colOff>
      <xdr:row>31</xdr:row>
      <xdr:rowOff>9839</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324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156225</xdr:rowOff>
    </xdr:from>
    <xdr:to>
      <xdr:col>85</xdr:col>
      <xdr:colOff>127000</xdr:colOff>
      <xdr:row>39</xdr:row>
      <xdr:rowOff>60768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5481300" y="6671325"/>
          <a:ext cx="838200" cy="75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169446</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684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19569</xdr:rowOff>
    </xdr:from>
    <xdr:to>
      <xdr:col>85</xdr:col>
      <xdr:colOff>177800</xdr:colOff>
      <xdr:row>39</xdr:row>
      <xdr:rowOff>121169</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70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18476</xdr:rowOff>
    </xdr:from>
    <xdr:to>
      <xdr:col>81</xdr:col>
      <xdr:colOff>50800</xdr:colOff>
      <xdr:row>38</xdr:row>
      <xdr:rowOff>156225</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4592300" y="6533576"/>
          <a:ext cx="889000" cy="13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11895</xdr:rowOff>
    </xdr:from>
    <xdr:to>
      <xdr:col>81</xdr:col>
      <xdr:colOff>101600</xdr:colOff>
      <xdr:row>39</xdr:row>
      <xdr:rowOff>113495</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69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104622</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791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50154</xdr:rowOff>
    </xdr:from>
    <xdr:to>
      <xdr:col>76</xdr:col>
      <xdr:colOff>114300</xdr:colOff>
      <xdr:row>38</xdr:row>
      <xdr:rowOff>18476</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3703300" y="6222354"/>
          <a:ext cx="889000" cy="311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21071</xdr:rowOff>
    </xdr:from>
    <xdr:to>
      <xdr:col>76</xdr:col>
      <xdr:colOff>165100</xdr:colOff>
      <xdr:row>39</xdr:row>
      <xdr:rowOff>122671</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70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113798</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800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50154</xdr:rowOff>
    </xdr:from>
    <xdr:to>
      <xdr:col>71</xdr:col>
      <xdr:colOff>177800</xdr:colOff>
      <xdr:row>36</xdr:row>
      <xdr:rowOff>146166</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flipV="1">
          <a:off x="12814300" y="6222354"/>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15013</xdr:rowOff>
    </xdr:from>
    <xdr:to>
      <xdr:col>72</xdr:col>
      <xdr:colOff>38100</xdr:colOff>
      <xdr:row>39</xdr:row>
      <xdr:rowOff>116613</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70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107740</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794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23684</xdr:rowOff>
    </xdr:from>
    <xdr:to>
      <xdr:col>67</xdr:col>
      <xdr:colOff>101600</xdr:colOff>
      <xdr:row>39</xdr:row>
      <xdr:rowOff>125284</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710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116411</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802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9968</xdr:rowOff>
    </xdr:from>
    <xdr:to>
      <xdr:col>85</xdr:col>
      <xdr:colOff>177800</xdr:colOff>
      <xdr:row>39</xdr:row>
      <xdr:rowOff>111568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69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140795</xdr:rowOff>
    </xdr:from>
    <xdr:ext cx="469744"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48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105425</xdr:rowOff>
    </xdr:from>
    <xdr:to>
      <xdr:col>81</xdr:col>
      <xdr:colOff>101600</xdr:colOff>
      <xdr:row>39</xdr:row>
      <xdr:rowOff>35575</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62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52102</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246428" y="639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139127</xdr:rowOff>
    </xdr:from>
    <xdr:to>
      <xdr:col>76</xdr:col>
      <xdr:colOff>165100</xdr:colOff>
      <xdr:row>38</xdr:row>
      <xdr:rowOff>69276</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48277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85804</xdr:rowOff>
    </xdr:from>
    <xdr:ext cx="534377"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325111" y="6258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170804</xdr:rowOff>
    </xdr:from>
    <xdr:to>
      <xdr:col>72</xdr:col>
      <xdr:colOff>38100</xdr:colOff>
      <xdr:row>36</xdr:row>
      <xdr:rowOff>100954</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17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117481</xdr:rowOff>
    </xdr:from>
    <xdr:ext cx="534377"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436111" y="594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95366</xdr:rowOff>
    </xdr:from>
    <xdr:to>
      <xdr:col>67</xdr:col>
      <xdr:colOff>101600</xdr:colOff>
      <xdr:row>37</xdr:row>
      <xdr:rowOff>25516</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267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42043</xdr:rowOff>
    </xdr:from>
    <xdr:ext cx="534377"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547111" y="604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109165</xdr:rowOff>
    </xdr:from>
    <xdr:to>
      <xdr:col>85</xdr:col>
      <xdr:colOff>126364</xdr:colOff>
      <xdr:row>78</xdr:row>
      <xdr:rowOff>133038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1939215"/>
          <a:ext cx="1269" cy="1566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136865</xdr:rowOff>
    </xdr:from>
    <xdr:ext cx="469744"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09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133038</xdr:rowOff>
    </xdr:from>
    <xdr:to>
      <xdr:col>86</xdr:col>
      <xdr:colOff>25400</xdr:colOff>
      <xdr:row>78</xdr:row>
      <xdr:rowOff>133038</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0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55842</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714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109165</xdr:rowOff>
    </xdr:from>
    <xdr:to>
      <xdr:col>86</xdr:col>
      <xdr:colOff>25400</xdr:colOff>
      <xdr:row>69</xdr:row>
      <xdr:rowOff>109165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1939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112105</xdr:rowOff>
    </xdr:from>
    <xdr:to>
      <xdr:col>85</xdr:col>
      <xdr:colOff>127000</xdr:colOff>
      <xdr:row>76</xdr:row>
      <xdr:rowOff>168667</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3142305"/>
          <a:ext cx="838200" cy="56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38021</xdr:rowOff>
    </xdr:from>
    <xdr:ext cx="534377"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2896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15143</xdr:rowOff>
    </xdr:from>
    <xdr:to>
      <xdr:col>85</xdr:col>
      <xdr:colOff>177800</xdr:colOff>
      <xdr:row>76</xdr:row>
      <xdr:rowOff>116743</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168667</xdr:rowOff>
    </xdr:from>
    <xdr:to>
      <xdr:col>81</xdr:col>
      <xdr:colOff>50800</xdr:colOff>
      <xdr:row>77</xdr:row>
      <xdr:rowOff>28127</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3198867"/>
          <a:ext cx="889000" cy="30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31390</xdr:rowOff>
    </xdr:from>
    <xdr:to>
      <xdr:col>81</xdr:col>
      <xdr:colOff>101600</xdr:colOff>
      <xdr:row>76</xdr:row>
      <xdr:rowOff>132990</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149518</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283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792</xdr:rowOff>
    </xdr:from>
    <xdr:to>
      <xdr:col>76</xdr:col>
      <xdr:colOff>114300</xdr:colOff>
      <xdr:row>77</xdr:row>
      <xdr:rowOff>28127</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3703300" y="13202442"/>
          <a:ext cx="889000" cy="2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52699</xdr:rowOff>
    </xdr:from>
    <xdr:to>
      <xdr:col>76</xdr:col>
      <xdr:colOff>165100</xdr:colOff>
      <xdr:row>76</xdr:row>
      <xdr:rowOff>154299</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170827</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2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792</xdr:rowOff>
    </xdr:from>
    <xdr:to>
      <xdr:col>71</xdr:col>
      <xdr:colOff>177800</xdr:colOff>
      <xdr:row>77</xdr:row>
      <xdr:rowOff>9643</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2814300" y="13202442"/>
          <a:ext cx="889000" cy="8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45303</xdr:rowOff>
    </xdr:from>
    <xdr:to>
      <xdr:col>72</xdr:col>
      <xdr:colOff>38100</xdr:colOff>
      <xdr:row>76</xdr:row>
      <xdr:rowOff>146903</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163430</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37776</xdr:rowOff>
    </xdr:from>
    <xdr:to>
      <xdr:col>67</xdr:col>
      <xdr:colOff>101600</xdr:colOff>
      <xdr:row>76</xdr:row>
      <xdr:rowOff>139376</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155902</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61305</xdr:rowOff>
    </xdr:from>
    <xdr:to>
      <xdr:col>85</xdr:col>
      <xdr:colOff>177800</xdr:colOff>
      <xdr:row>76</xdr:row>
      <xdr:rowOff>162905</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09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39732</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069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117867</xdr:rowOff>
    </xdr:from>
    <xdr:to>
      <xdr:col>81</xdr:col>
      <xdr:colOff>101600</xdr:colOff>
      <xdr:row>77</xdr:row>
      <xdr:rowOff>48017</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14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39144</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324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148777</xdr:rowOff>
    </xdr:from>
    <xdr:to>
      <xdr:col>76</xdr:col>
      <xdr:colOff>165100</xdr:colOff>
      <xdr:row>77</xdr:row>
      <xdr:rowOff>78927</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17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70054</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3271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121442</xdr:rowOff>
    </xdr:from>
    <xdr:to>
      <xdr:col>72</xdr:col>
      <xdr:colOff>38100</xdr:colOff>
      <xdr:row>77</xdr:row>
      <xdr:rowOff>51592</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15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42719</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324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130293</xdr:rowOff>
    </xdr:from>
    <xdr:to>
      <xdr:col>67</xdr:col>
      <xdr:colOff>101600</xdr:colOff>
      <xdr:row>77</xdr:row>
      <xdr:rowOff>60443</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16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51570</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325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79939</xdr:rowOff>
    </xdr:from>
    <xdr:to>
      <xdr:col>85</xdr:col>
      <xdr:colOff>126364</xdr:colOff>
      <xdr:row>98</xdr:row>
      <xdr:rowOff>139184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681889"/>
          <a:ext cx="1269" cy="1259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143011</xdr:rowOff>
    </xdr:from>
    <xdr:ext cx="378565"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45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139184</xdr:rowOff>
    </xdr:from>
    <xdr:to>
      <xdr:col>86</xdr:col>
      <xdr:colOff>25400</xdr:colOff>
      <xdr:row>98</xdr:row>
      <xdr:rowOff>139184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4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26616</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457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79939</xdr:rowOff>
    </xdr:from>
    <xdr:to>
      <xdr:col>86</xdr:col>
      <xdr:colOff>25400</xdr:colOff>
      <xdr:row>91</xdr:row>
      <xdr:rowOff>79939</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68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57888</xdr:rowOff>
    </xdr:from>
    <xdr:to>
      <xdr:col>85</xdr:col>
      <xdr:colOff>127000</xdr:colOff>
      <xdr:row>98</xdr:row>
      <xdr:rowOff>73575</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5481300" y="16859988"/>
          <a:ext cx="838200" cy="1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1894</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632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150467</xdr:rowOff>
    </xdr:from>
    <xdr:to>
      <xdr:col>85</xdr:col>
      <xdr:colOff>177800</xdr:colOff>
      <xdr:row>98</xdr:row>
      <xdr:rowOff>80617</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57888</xdr:rowOff>
    </xdr:from>
    <xdr:to>
      <xdr:col>81</xdr:col>
      <xdr:colOff>50800</xdr:colOff>
      <xdr:row>98</xdr:row>
      <xdr:rowOff>103586</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859988"/>
          <a:ext cx="889000" cy="45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136554</xdr:rowOff>
    </xdr:from>
    <xdr:to>
      <xdr:col>81</xdr:col>
      <xdr:colOff>101600</xdr:colOff>
      <xdr:row>98</xdr:row>
      <xdr:rowOff>66704</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83231</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54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103586</xdr:rowOff>
    </xdr:from>
    <xdr:to>
      <xdr:col>76</xdr:col>
      <xdr:colOff>114300</xdr:colOff>
      <xdr:row>98</xdr:row>
      <xdr:rowOff>112657</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905686"/>
          <a:ext cx="889000" cy="9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12264</xdr:rowOff>
    </xdr:from>
    <xdr:to>
      <xdr:col>76</xdr:col>
      <xdr:colOff>165100</xdr:colOff>
      <xdr:row>98</xdr:row>
      <xdr:rowOff>113864</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8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130391</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58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106429</xdr:rowOff>
    </xdr:from>
    <xdr:to>
      <xdr:col>71</xdr:col>
      <xdr:colOff>177800</xdr:colOff>
      <xdr:row>98</xdr:row>
      <xdr:rowOff>112657</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2814300" y="16908529"/>
          <a:ext cx="889000" cy="6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32175</xdr:rowOff>
    </xdr:from>
    <xdr:to>
      <xdr:col>72</xdr:col>
      <xdr:colOff>38100</xdr:colOff>
      <xdr:row>98</xdr:row>
      <xdr:rowOff>133775</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3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150302</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60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166999</xdr:rowOff>
    </xdr:from>
    <xdr:to>
      <xdr:col>67</xdr:col>
      <xdr:colOff>101600</xdr:colOff>
      <xdr:row>98</xdr:row>
      <xdr:rowOff>97149</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79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113676</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57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22775</xdr:rowOff>
    </xdr:from>
    <xdr:to>
      <xdr:col>85</xdr:col>
      <xdr:colOff>177800</xdr:colOff>
      <xdr:row>98</xdr:row>
      <xdr:rowOff>124375</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82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128893</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759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7088</xdr:rowOff>
    </xdr:from>
    <xdr:to>
      <xdr:col>81</xdr:col>
      <xdr:colOff>101600</xdr:colOff>
      <xdr:row>98</xdr:row>
      <xdr:rowOff>108688</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80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99815</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90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52786</xdr:rowOff>
    </xdr:from>
    <xdr:to>
      <xdr:col>76</xdr:col>
      <xdr:colOff>165100</xdr:colOff>
      <xdr:row>98</xdr:row>
      <xdr:rowOff>154386</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854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145513</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57428" y="16947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61857</xdr:rowOff>
    </xdr:from>
    <xdr:to>
      <xdr:col>72</xdr:col>
      <xdr:colOff>38100</xdr:colOff>
      <xdr:row>98</xdr:row>
      <xdr:rowOff>163457</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86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154584</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68428" y="1695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55629</xdr:rowOff>
    </xdr:from>
    <xdr:to>
      <xdr:col>67</xdr:col>
      <xdr:colOff>101600</xdr:colOff>
      <xdr:row>98</xdr:row>
      <xdr:rowOff>157229</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85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148356</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79428" y="16950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110530</xdr:rowOff>
    </xdr:from>
    <xdr:to>
      <xdr:col>116</xdr:col>
      <xdr:colOff>62864</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254030"/>
          <a:ext cx="1269" cy="1400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57207</xdr:rowOff>
    </xdr:from>
    <xdr:ext cx="534377"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02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110530</xdr:rowOff>
    </xdr:from>
    <xdr:to>
      <xdr:col>116</xdr:col>
      <xdr:colOff>152400</xdr:colOff>
      <xdr:row>30</xdr:row>
      <xdr:rowOff>110530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254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94861</xdr:rowOff>
    </xdr:from>
    <xdr:ext cx="469744"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267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71984</xdr:rowOff>
    </xdr:from>
    <xdr:to>
      <xdr:col>116</xdr:col>
      <xdr:colOff>114300</xdr:colOff>
      <xdr:row>38</xdr:row>
      <xdr:rowOff>2133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93655</xdr:rowOff>
    </xdr:from>
    <xdr:to>
      <xdr:col>112</xdr:col>
      <xdr:colOff>38100</xdr:colOff>
      <xdr:row>38</xdr:row>
      <xdr:rowOff>23805</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40332</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21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93838</xdr:rowOff>
    </xdr:from>
    <xdr:to>
      <xdr:col>107</xdr:col>
      <xdr:colOff>101600</xdr:colOff>
      <xdr:row>38</xdr:row>
      <xdr:rowOff>23988</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40515</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21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121819</xdr:rowOff>
    </xdr:from>
    <xdr:to>
      <xdr:col>102</xdr:col>
      <xdr:colOff>165100</xdr:colOff>
      <xdr:row>38</xdr:row>
      <xdr:rowOff>51969</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68496</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155834</xdr:rowOff>
    </xdr:from>
    <xdr:to>
      <xdr:col>98</xdr:col>
      <xdr:colOff>38100</xdr:colOff>
      <xdr:row>38</xdr:row>
      <xdr:rowOff>85984</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102511</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27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40792</xdr:rowOff>
    </xdr:from>
    <xdr:to>
      <xdr:col>116</xdr:col>
      <xdr:colOff>62864</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784742"/>
          <a:ext cx="1269" cy="13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158919</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55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40792</xdr:rowOff>
    </xdr:from>
    <xdr:to>
      <xdr:col>116</xdr:col>
      <xdr:colOff>152400</xdr:colOff>
      <xdr:row>51</xdr:row>
      <xdr:rowOff>40792</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784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94818</xdr:rowOff>
    </xdr:from>
    <xdr:to>
      <xdr:col>116</xdr:col>
      <xdr:colOff>63500</xdr:colOff>
      <xdr:row>56</xdr:row>
      <xdr:rowOff>96800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1323300" y="9696018"/>
          <a:ext cx="838200" cy="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69918</xdr:rowOff>
    </xdr:from>
    <xdr:ext cx="378565"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100140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91491</xdr:rowOff>
    </xdr:from>
    <xdr:to>
      <xdr:col>116</xdr:col>
      <xdr:colOff>114300</xdr:colOff>
      <xdr:row>59</xdr:row>
      <xdr:rowOff>21641</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1003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96800</xdr:rowOff>
    </xdr:from>
    <xdr:to>
      <xdr:col>111</xdr:col>
      <xdr:colOff>177800</xdr:colOff>
      <xdr:row>56</xdr:row>
      <xdr:rowOff>99238</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20434300" y="9698000"/>
          <a:ext cx="889000"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82118</xdr:rowOff>
    </xdr:from>
    <xdr:to>
      <xdr:col>112</xdr:col>
      <xdr:colOff>38100</xdr:colOff>
      <xdr:row>59</xdr:row>
      <xdr:rowOff>12268</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3395</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10118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99238</xdr:rowOff>
    </xdr:from>
    <xdr:to>
      <xdr:col>107</xdr:col>
      <xdr:colOff>50800</xdr:colOff>
      <xdr:row>56</xdr:row>
      <xdr:rowOff>103200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9545300" y="9700438"/>
          <a:ext cx="889000" cy="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54839</xdr:rowOff>
    </xdr:from>
    <xdr:to>
      <xdr:col>107</xdr:col>
      <xdr:colOff>101600</xdr:colOff>
      <xdr:row>58</xdr:row>
      <xdr:rowOff>156439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147566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1009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103200</xdr:rowOff>
    </xdr:from>
    <xdr:to>
      <xdr:col>102</xdr:col>
      <xdr:colOff>114300</xdr:colOff>
      <xdr:row>56</xdr:row>
      <xdr:rowOff>108153</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18656300" y="9704400"/>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62611</xdr:rowOff>
    </xdr:from>
    <xdr:to>
      <xdr:col>102</xdr:col>
      <xdr:colOff>165100</xdr:colOff>
      <xdr:row>58</xdr:row>
      <xdr:rowOff>164211</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155338</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1009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59944</xdr:rowOff>
    </xdr:from>
    <xdr:to>
      <xdr:col>98</xdr:col>
      <xdr:colOff>38100</xdr:colOff>
      <xdr:row>58</xdr:row>
      <xdr:rowOff>161544</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152671</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1009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44018</xdr:rowOff>
    </xdr:from>
    <xdr:to>
      <xdr:col>116</xdr:col>
      <xdr:colOff>114300</xdr:colOff>
      <xdr:row>56</xdr:row>
      <xdr:rowOff>145618</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9645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66895</xdr:rowOff>
    </xdr:from>
    <xdr:ext cx="469744"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9496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46000</xdr:rowOff>
    </xdr:from>
    <xdr:to>
      <xdr:col>112</xdr:col>
      <xdr:colOff>38100</xdr:colOff>
      <xdr:row>56</xdr:row>
      <xdr:rowOff>147600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96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164127</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088428" y="942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48438</xdr:rowOff>
    </xdr:from>
    <xdr:to>
      <xdr:col>107</xdr:col>
      <xdr:colOff>101600</xdr:colOff>
      <xdr:row>56</xdr:row>
      <xdr:rowOff>150038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964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166565</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199428" y="9424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52400</xdr:rowOff>
    </xdr:from>
    <xdr:to>
      <xdr:col>102</xdr:col>
      <xdr:colOff>165100</xdr:colOff>
      <xdr:row>56</xdr:row>
      <xdr:rowOff>154000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96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170527</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10428" y="942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57353</xdr:rowOff>
    </xdr:from>
    <xdr:to>
      <xdr:col>98</xdr:col>
      <xdr:colOff>38100</xdr:colOff>
      <xdr:row>56</xdr:row>
      <xdr:rowOff>158953</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9658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4030</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21428" y="9433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44050</xdr:rowOff>
    </xdr:from>
    <xdr:to>
      <xdr:col>116</xdr:col>
      <xdr:colOff>62864</xdr:colOff>
      <xdr:row>78</xdr:row>
      <xdr:rowOff>139224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045550"/>
          <a:ext cx="1269" cy="1466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143051</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51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139224</xdr:rowOff>
    </xdr:from>
    <xdr:to>
      <xdr:col>116</xdr:col>
      <xdr:colOff>152400</xdr:colOff>
      <xdr:row>78</xdr:row>
      <xdr:rowOff>139224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51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162177</xdr:rowOff>
    </xdr:from>
    <xdr:ext cx="599010"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82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44050</xdr:rowOff>
    </xdr:from>
    <xdr:to>
      <xdr:col>116</xdr:col>
      <xdr:colOff>152400</xdr:colOff>
      <xdr:row>70</xdr:row>
      <xdr:rowOff>44050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045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79693</xdr:rowOff>
    </xdr:from>
    <xdr:to>
      <xdr:col>116</xdr:col>
      <xdr:colOff>63500</xdr:colOff>
      <xdr:row>76</xdr:row>
      <xdr:rowOff>136043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1323300" y="12938443"/>
          <a:ext cx="838200" cy="22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148614</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3178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170187</xdr:rowOff>
    </xdr:from>
    <xdr:to>
      <xdr:col>116</xdr:col>
      <xdr:colOff>114300</xdr:colOff>
      <xdr:row>77</xdr:row>
      <xdr:rowOff>100337</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78263</xdr:rowOff>
    </xdr:from>
    <xdr:to>
      <xdr:col>111</xdr:col>
      <xdr:colOff>177800</xdr:colOff>
      <xdr:row>75</xdr:row>
      <xdr:rowOff>79693</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0434300" y="12937013"/>
          <a:ext cx="889000" cy="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16320</xdr:rowOff>
    </xdr:from>
    <xdr:to>
      <xdr:col>112</xdr:col>
      <xdr:colOff>38100</xdr:colOff>
      <xdr:row>77</xdr:row>
      <xdr:rowOff>117920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109047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331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78263</xdr:rowOff>
    </xdr:from>
    <xdr:to>
      <xdr:col>107</xdr:col>
      <xdr:colOff>50800</xdr:colOff>
      <xdr:row>75</xdr:row>
      <xdr:rowOff>119926</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9545300" y="12937013"/>
          <a:ext cx="889000" cy="4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6795</xdr:rowOff>
    </xdr:from>
    <xdr:to>
      <xdr:col>107</xdr:col>
      <xdr:colOff>101600</xdr:colOff>
      <xdr:row>77</xdr:row>
      <xdr:rowOff>108395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99522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330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111201</xdr:rowOff>
    </xdr:from>
    <xdr:to>
      <xdr:col>102</xdr:col>
      <xdr:colOff>114300</xdr:colOff>
      <xdr:row>75</xdr:row>
      <xdr:rowOff>119926</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8656300" y="12969951"/>
          <a:ext cx="889000" cy="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146698</xdr:rowOff>
    </xdr:from>
    <xdr:to>
      <xdr:col>102</xdr:col>
      <xdr:colOff>165100</xdr:colOff>
      <xdr:row>77</xdr:row>
      <xdr:rowOff>76848</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67975</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326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120656</xdr:rowOff>
    </xdr:from>
    <xdr:to>
      <xdr:col>98</xdr:col>
      <xdr:colOff>38100</xdr:colOff>
      <xdr:row>77</xdr:row>
      <xdr:rowOff>50806</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315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41933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324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85243</xdr:rowOff>
    </xdr:from>
    <xdr:to>
      <xdr:col>116</xdr:col>
      <xdr:colOff>114300</xdr:colOff>
      <xdr:row>77</xdr:row>
      <xdr:rowOff>15393</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311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108119</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296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28893</xdr:rowOff>
    </xdr:from>
    <xdr:to>
      <xdr:col>112</xdr:col>
      <xdr:colOff>38100</xdr:colOff>
      <xdr:row>75</xdr:row>
      <xdr:rowOff>130493</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28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147020</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266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27463</xdr:rowOff>
    </xdr:from>
    <xdr:to>
      <xdr:col>107</xdr:col>
      <xdr:colOff>101600</xdr:colOff>
      <xdr:row>75</xdr:row>
      <xdr:rowOff>129063</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288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145590</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266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69126</xdr:rowOff>
    </xdr:from>
    <xdr:to>
      <xdr:col>102</xdr:col>
      <xdr:colOff>165100</xdr:colOff>
      <xdr:row>75</xdr:row>
      <xdr:rowOff>170726</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29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15803</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2703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60401</xdr:rowOff>
    </xdr:from>
    <xdr:to>
      <xdr:col>98</xdr:col>
      <xdr:colOff>38100</xdr:colOff>
      <xdr:row>75</xdr:row>
      <xdr:rowOff>162001</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291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7078</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269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・「扶助費」は、新型コロナウイルス感染症拡大の影響による低所得者や子育て世代向けの給付の影響により増加している。急激な増加は一時的な要因ではあるが、</a:t>
          </a:r>
          <a:r>
            <a:rPr kumimoji="1" lang="ja-JP" altLang="en-US" sz="1100">
              <a:solidFill>
                <a:schemeClr val="dk1"/>
              </a:solidFill>
              <a:effectLst/>
              <a:latin typeface="+mn-lt"/>
              <a:ea typeface="+mn-ea"/>
              <a:cs typeface="+mn-cs"/>
            </a:rPr>
            <a:t>障害及び</a:t>
          </a:r>
          <a:r>
            <a:rPr kumimoji="1" lang="ja-JP" altLang="ja-JP" sz="1100">
              <a:solidFill>
                <a:schemeClr val="dk1"/>
              </a:solidFill>
              <a:effectLst/>
              <a:latin typeface="+mn-lt"/>
              <a:ea typeface="+mn-ea"/>
              <a:cs typeface="+mn-cs"/>
            </a:rPr>
            <a:t>保育</a:t>
          </a:r>
          <a:r>
            <a:rPr kumimoji="1" lang="ja-JP" altLang="en-US" sz="1100">
              <a:solidFill>
                <a:schemeClr val="dk1"/>
              </a:solidFill>
              <a:effectLst/>
              <a:latin typeface="+mn-lt"/>
              <a:ea typeface="+mn-ea"/>
              <a:cs typeface="+mn-cs"/>
            </a:rPr>
            <a:t>に係るサービス利用者の増</a:t>
          </a:r>
          <a:r>
            <a:rPr kumimoji="1" lang="ja-JP" altLang="ja-JP" sz="1100">
              <a:solidFill>
                <a:schemeClr val="dk1"/>
              </a:solidFill>
              <a:effectLst/>
              <a:latin typeface="+mn-lt"/>
              <a:ea typeface="+mn-ea"/>
              <a:cs typeface="+mn-cs"/>
            </a:rPr>
            <a:t>など経常的に必要となる経費も増加している。</a:t>
          </a:r>
          <a:endParaRPr lang="ja-JP" altLang="ja-JP" sz="1400">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補助費等</a:t>
          </a:r>
          <a:r>
            <a:rPr kumimoji="1" lang="ja-JP" altLang="ja-JP" sz="1100">
              <a:solidFill>
                <a:schemeClr val="dk1"/>
              </a:solidFill>
              <a:effectLst/>
              <a:latin typeface="+mn-lt"/>
              <a:ea typeface="+mn-ea"/>
              <a:cs typeface="+mn-cs"/>
            </a:rPr>
            <a:t>」は、令和４年度</a:t>
          </a:r>
          <a:r>
            <a:rPr kumimoji="1" lang="ja-JP" altLang="en-US" sz="1100">
              <a:solidFill>
                <a:schemeClr val="dk1"/>
              </a:solidFill>
              <a:effectLst/>
              <a:latin typeface="+mn-lt"/>
              <a:ea typeface="+mn-ea"/>
              <a:cs typeface="+mn-cs"/>
            </a:rPr>
            <a:t>からの</a:t>
          </a:r>
          <a:r>
            <a:rPr kumimoji="1" lang="ja-JP" altLang="ja-JP" sz="1100">
              <a:solidFill>
                <a:schemeClr val="dk1"/>
              </a:solidFill>
              <a:effectLst/>
              <a:latin typeface="+mn-lt"/>
              <a:ea typeface="+mn-ea"/>
              <a:cs typeface="+mn-cs"/>
            </a:rPr>
            <a:t>下水道事業会計の法適用化に伴い、下水道事業会計への支出の性質が繰出金から補助金等へ変わったことから、大幅に数値が悪化している。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・「災害復旧事業費」は、減少傾向にあり、平成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年度７月豪雨で被災した災害復旧事業についても令和４年度で事業完了となった。</a:t>
          </a:r>
          <a:endParaRPr lang="ja-JP" altLang="ja-JP">
            <a:effectLst/>
          </a:endParaRPr>
        </a:p>
        <a:p>
          <a:pPr eaLnBrk="1" fontAlgn="auto" latinLnBrk="0" hangingPunct="1"/>
          <a:r>
            <a:rPr kumimoji="1" lang="ja-JP" altLang="ja-JP" sz="1100">
              <a:solidFill>
                <a:schemeClr val="dk1"/>
              </a:solidFill>
              <a:effectLst/>
              <a:latin typeface="+mn-lt"/>
              <a:ea typeface="+mn-ea"/>
              <a:cs typeface="+mn-cs"/>
            </a:rPr>
            <a:t>・「繰出金」は、類似団体平均と比較して一人当たりコストが高い状況となっている。これは、社会保障関連経費である後期高齢者医療事業等への繰出金が多額となっているものであり、今後も高齢者のうち後期高齢化率が今後高くなることから、介護予防等の健康増進事業に努め医療費等の適正化を図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広島県熊野町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23,485
23,258
33.76
10,473,748
10,131,923
304,374
5,765,329
8,107,009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62738</xdr:rowOff>
    </xdr:from>
    <xdr:to>
      <xdr:col>24</xdr:col>
      <xdr:colOff>62865</xdr:colOff>
      <xdr:row>38</xdr:row>
      <xdr:rowOff>53975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6238"/>
          <a:ext cx="1270" cy="136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57802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7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53975</xdr:rowOff>
    </xdr:from>
    <xdr:to>
      <xdr:col>24</xdr:col>
      <xdr:colOff>152400</xdr:colOff>
      <xdr:row>38</xdr:row>
      <xdr:rowOff>53975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6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9415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81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62738</xdr:rowOff>
    </xdr:from>
    <xdr:to>
      <xdr:col>24</xdr:col>
      <xdr:colOff>152400</xdr:colOff>
      <xdr:row>30</xdr:row>
      <xdr:rowOff>62738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6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88265</xdr:rowOff>
    </xdr:from>
    <xdr:to>
      <xdr:col>24</xdr:col>
      <xdr:colOff>63500</xdr:colOff>
      <xdr:row>33</xdr:row>
      <xdr:rowOff>164084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746115"/>
          <a:ext cx="838200" cy="7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8272</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09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29845</xdr:rowOff>
    </xdr:from>
    <xdr:to>
      <xdr:col>24</xdr:col>
      <xdr:colOff>114300</xdr:colOff>
      <xdr:row>35</xdr:row>
      <xdr:rowOff>131445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164084</xdr:rowOff>
    </xdr:from>
    <xdr:to>
      <xdr:col>19</xdr:col>
      <xdr:colOff>177800</xdr:colOff>
      <xdr:row>34</xdr:row>
      <xdr:rowOff>16637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821934"/>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30607</xdr:rowOff>
    </xdr:from>
    <xdr:to>
      <xdr:col>20</xdr:col>
      <xdr:colOff>38100</xdr:colOff>
      <xdr:row>35</xdr:row>
      <xdr:rowOff>132207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123334</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2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98552</xdr:rowOff>
    </xdr:from>
    <xdr:to>
      <xdr:col>15</xdr:col>
      <xdr:colOff>50800</xdr:colOff>
      <xdr:row>34</xdr:row>
      <xdr:rowOff>16637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756402"/>
          <a:ext cx="8890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30988</xdr:rowOff>
    </xdr:from>
    <xdr:to>
      <xdr:col>15</xdr:col>
      <xdr:colOff>101600</xdr:colOff>
      <xdr:row>35</xdr:row>
      <xdr:rowOff>132588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123715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2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98552</xdr:rowOff>
    </xdr:from>
    <xdr:to>
      <xdr:col>10</xdr:col>
      <xdr:colOff>114300</xdr:colOff>
      <xdr:row>33</xdr:row>
      <xdr:rowOff>121793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756402"/>
          <a:ext cx="889000" cy="2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161290</xdr:rowOff>
    </xdr:from>
    <xdr:to>
      <xdr:col>10</xdr:col>
      <xdr:colOff>165100</xdr:colOff>
      <xdr:row>35</xdr:row>
      <xdr:rowOff>91440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82567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165100</xdr:rowOff>
    </xdr:from>
    <xdr:to>
      <xdr:col>6</xdr:col>
      <xdr:colOff>38100</xdr:colOff>
      <xdr:row>35</xdr:row>
      <xdr:rowOff>95250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86377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37465</xdr:rowOff>
    </xdr:from>
    <xdr:to>
      <xdr:col>24</xdr:col>
      <xdr:colOff>114300</xdr:colOff>
      <xdr:row>33</xdr:row>
      <xdr:rowOff>139065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69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60342</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546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113284</xdr:rowOff>
    </xdr:from>
    <xdr:to>
      <xdr:col>20</xdr:col>
      <xdr:colOff>38100</xdr:colOff>
      <xdr:row>34</xdr:row>
      <xdr:rowOff>43434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77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59961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546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137287</xdr:rowOff>
    </xdr:from>
    <xdr:to>
      <xdr:col>15</xdr:col>
      <xdr:colOff>101600</xdr:colOff>
      <xdr:row>34</xdr:row>
      <xdr:rowOff>67437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795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83964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570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47752</xdr:rowOff>
    </xdr:from>
    <xdr:to>
      <xdr:col>10</xdr:col>
      <xdr:colOff>165100</xdr:colOff>
      <xdr:row>33</xdr:row>
      <xdr:rowOff>149352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70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165879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48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70993</xdr:rowOff>
    </xdr:from>
    <xdr:to>
      <xdr:col>6</xdr:col>
      <xdr:colOff>38100</xdr:colOff>
      <xdr:row>34</xdr:row>
      <xdr:rowOff>1143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72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17670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504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7577</xdr:rowOff>
    </xdr:from>
    <xdr:to>
      <xdr:col>24</xdr:col>
      <xdr:colOff>62865</xdr:colOff>
      <xdr:row>58</xdr:row>
      <xdr:rowOff>114737</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580077"/>
          <a:ext cx="1270" cy="147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118564</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6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114737</xdr:rowOff>
    </xdr:from>
    <xdr:to>
      <xdr:col>24</xdr:col>
      <xdr:colOff>152400</xdr:colOff>
      <xdr:row>58</xdr:row>
      <xdr:rowOff>114737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58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125704</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55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414,678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7577</xdr:rowOff>
    </xdr:from>
    <xdr:to>
      <xdr:col>24</xdr:col>
      <xdr:colOff>152400</xdr:colOff>
      <xdr:row>50</xdr:row>
      <xdr:rowOff>7577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58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123393</xdr:rowOff>
    </xdr:from>
    <xdr:to>
      <xdr:col>24</xdr:col>
      <xdr:colOff>63500</xdr:colOff>
      <xdr:row>57</xdr:row>
      <xdr:rowOff>148802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896043"/>
          <a:ext cx="838200" cy="25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91706</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92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68829</xdr:rowOff>
    </xdr:from>
    <xdr:to>
      <xdr:col>24</xdr:col>
      <xdr:colOff>114300</xdr:colOff>
      <xdr:row>57</xdr:row>
      <xdr:rowOff>170429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4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154353</xdr:rowOff>
    </xdr:from>
    <xdr:to>
      <xdr:col>19</xdr:col>
      <xdr:colOff>177800</xdr:colOff>
      <xdr:row>57</xdr:row>
      <xdr:rowOff>123393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584103"/>
          <a:ext cx="889000" cy="31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60892</xdr:rowOff>
    </xdr:from>
    <xdr:to>
      <xdr:col>20</xdr:col>
      <xdr:colOff>38100</xdr:colOff>
      <xdr:row>57</xdr:row>
      <xdr:rowOff>162492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7569</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60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154353</xdr:rowOff>
    </xdr:from>
    <xdr:to>
      <xdr:col>15</xdr:col>
      <xdr:colOff>50800</xdr:colOff>
      <xdr:row>58</xdr:row>
      <xdr:rowOff>32148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584103"/>
          <a:ext cx="889000" cy="392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67636</xdr:rowOff>
    </xdr:from>
    <xdr:to>
      <xdr:col>15</xdr:col>
      <xdr:colOff>101600</xdr:colOff>
      <xdr:row>55</xdr:row>
      <xdr:rowOff>169236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14313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27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1767</xdr:rowOff>
    </xdr:from>
    <xdr:to>
      <xdr:col>10</xdr:col>
      <xdr:colOff>114300</xdr:colOff>
      <xdr:row>58</xdr:row>
      <xdr:rowOff>32148</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945867"/>
          <a:ext cx="889000" cy="30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130509</xdr:rowOff>
    </xdr:from>
    <xdr:to>
      <xdr:col>10</xdr:col>
      <xdr:colOff>165100</xdr:colOff>
      <xdr:row>58</xdr:row>
      <xdr:rowOff>60659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77186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6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88176</xdr:rowOff>
    </xdr:from>
    <xdr:to>
      <xdr:col>6</xdr:col>
      <xdr:colOff>38100</xdr:colOff>
      <xdr:row>58</xdr:row>
      <xdr:rowOff>18326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34853</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98002</xdr:rowOff>
    </xdr:from>
    <xdr:to>
      <xdr:col>24</xdr:col>
      <xdr:colOff>114300</xdr:colOff>
      <xdr:row>58</xdr:row>
      <xdr:rowOff>28152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7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76429</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4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72593</xdr:rowOff>
    </xdr:from>
    <xdr:to>
      <xdr:col>20</xdr:col>
      <xdr:colOff>38100</xdr:colOff>
      <xdr:row>58</xdr:row>
      <xdr:rowOff>2743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4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165320</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93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103553</xdr:rowOff>
    </xdr:from>
    <xdr:to>
      <xdr:col>15</xdr:col>
      <xdr:colOff>101600</xdr:colOff>
      <xdr:row>56</xdr:row>
      <xdr:rowOff>33703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53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24830</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626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152798</xdr:rowOff>
    </xdr:from>
    <xdr:to>
      <xdr:col>10</xdr:col>
      <xdr:colOff>165100</xdr:colOff>
      <xdr:row>58</xdr:row>
      <xdr:rowOff>82948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2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74075</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01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122417</xdr:rowOff>
    </xdr:from>
    <xdr:to>
      <xdr:col>6</xdr:col>
      <xdr:colOff>38100</xdr:colOff>
      <xdr:row>58</xdr:row>
      <xdr:rowOff>52567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43694</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98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155153</xdr:rowOff>
    </xdr:from>
    <xdr:to>
      <xdr:col>24</xdr:col>
      <xdr:colOff>62865</xdr:colOff>
      <xdr:row>78</xdr:row>
      <xdr:rowOff>99741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28103"/>
          <a:ext cx="1270" cy="114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103568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76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99741</xdr:rowOff>
    </xdr:from>
    <xdr:to>
      <xdr:col>24</xdr:col>
      <xdr:colOff>152400</xdr:colOff>
      <xdr:row>78</xdr:row>
      <xdr:rowOff>99741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72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101830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0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155153</xdr:rowOff>
    </xdr:from>
    <xdr:to>
      <xdr:col>24</xdr:col>
      <xdr:colOff>152400</xdr:colOff>
      <xdr:row>71</xdr:row>
      <xdr:rowOff>155153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2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108885</xdr:rowOff>
    </xdr:from>
    <xdr:to>
      <xdr:col>24</xdr:col>
      <xdr:colOff>63500</xdr:colOff>
      <xdr:row>75</xdr:row>
      <xdr:rowOff>133848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967635"/>
          <a:ext cx="838200" cy="2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83314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1135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104887</xdr:rowOff>
    </xdr:from>
    <xdr:to>
      <xdr:col>24</xdr:col>
      <xdr:colOff>114300</xdr:colOff>
      <xdr:row>77</xdr:row>
      <xdr:rowOff>35037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108885</xdr:rowOff>
    </xdr:from>
    <xdr:to>
      <xdr:col>19</xdr:col>
      <xdr:colOff>177800</xdr:colOff>
      <xdr:row>76</xdr:row>
      <xdr:rowOff>101250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967635"/>
          <a:ext cx="889000" cy="16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26896</xdr:rowOff>
    </xdr:from>
    <xdr:to>
      <xdr:col>20</xdr:col>
      <xdr:colOff>38100</xdr:colOff>
      <xdr:row>76</xdr:row>
      <xdr:rowOff>128496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119623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149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101250</xdr:rowOff>
    </xdr:from>
    <xdr:to>
      <xdr:col>15</xdr:col>
      <xdr:colOff>50800</xdr:colOff>
      <xdr:row>77</xdr:row>
      <xdr:rowOff>6159</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131450"/>
          <a:ext cx="889000" cy="76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66193</xdr:rowOff>
    </xdr:from>
    <xdr:to>
      <xdr:col>15</xdr:col>
      <xdr:colOff>101600</xdr:colOff>
      <xdr:row>77</xdr:row>
      <xdr:rowOff>167793</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158920</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360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158910</xdr:rowOff>
    </xdr:from>
    <xdr:to>
      <xdr:col>10</xdr:col>
      <xdr:colOff>114300</xdr:colOff>
      <xdr:row>77</xdr:row>
      <xdr:rowOff>6159</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189110"/>
          <a:ext cx="889000" cy="18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110548</xdr:rowOff>
    </xdr:from>
    <xdr:to>
      <xdr:col>10</xdr:col>
      <xdr:colOff>165100</xdr:colOff>
      <xdr:row>78</xdr:row>
      <xdr:rowOff>40698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31825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404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155301</xdr:rowOff>
    </xdr:from>
    <xdr:to>
      <xdr:col>6</xdr:col>
      <xdr:colOff>38100</xdr:colOff>
      <xdr:row>78</xdr:row>
      <xdr:rowOff>85451</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5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76578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449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83048</xdr:rowOff>
    </xdr:from>
    <xdr:to>
      <xdr:col>24</xdr:col>
      <xdr:colOff>114300</xdr:colOff>
      <xdr:row>76</xdr:row>
      <xdr:rowOff>13198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94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105925</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793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58085</xdr:rowOff>
    </xdr:from>
    <xdr:to>
      <xdr:col>20</xdr:col>
      <xdr:colOff>38100</xdr:colOff>
      <xdr:row>75</xdr:row>
      <xdr:rowOff>159685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91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4762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69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50450</xdr:rowOff>
    </xdr:from>
    <xdr:to>
      <xdr:col>15</xdr:col>
      <xdr:colOff>101600</xdr:colOff>
      <xdr:row>76</xdr:row>
      <xdr:rowOff>152050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08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168577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855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126809</xdr:rowOff>
    </xdr:from>
    <xdr:to>
      <xdr:col>10</xdr:col>
      <xdr:colOff>165100</xdr:colOff>
      <xdr:row>77</xdr:row>
      <xdr:rowOff>56959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15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73486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932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108110</xdr:rowOff>
    </xdr:from>
    <xdr:to>
      <xdr:col>6</xdr:col>
      <xdr:colOff>38100</xdr:colOff>
      <xdr:row>77</xdr:row>
      <xdr:rowOff>38260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13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54787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913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142802</xdr:rowOff>
    </xdr:from>
    <xdr:to>
      <xdr:col>24</xdr:col>
      <xdr:colOff>62865</xdr:colOff>
      <xdr:row>98</xdr:row>
      <xdr:rowOff>150313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73302"/>
          <a:ext cx="1270" cy="1379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154140</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150313</xdr:rowOff>
    </xdr:from>
    <xdr:to>
      <xdr:col>24</xdr:col>
      <xdr:colOff>152400</xdr:colOff>
      <xdr:row>98</xdr:row>
      <xdr:rowOff>150313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52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89479</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48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142802</xdr:rowOff>
    </xdr:from>
    <xdr:to>
      <xdr:col>24</xdr:col>
      <xdr:colOff>152400</xdr:colOff>
      <xdr:row>90</xdr:row>
      <xdr:rowOff>142802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7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164748</xdr:rowOff>
    </xdr:from>
    <xdr:to>
      <xdr:col>24</xdr:col>
      <xdr:colOff>63500</xdr:colOff>
      <xdr:row>98</xdr:row>
      <xdr:rowOff>28470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795398"/>
          <a:ext cx="838200" cy="3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36535</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495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13658</xdr:rowOff>
    </xdr:from>
    <xdr:to>
      <xdr:col>24</xdr:col>
      <xdr:colOff>114300</xdr:colOff>
      <xdr:row>97</xdr:row>
      <xdr:rowOff>115258</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28470</xdr:rowOff>
    </xdr:from>
    <xdr:to>
      <xdr:col>19</xdr:col>
      <xdr:colOff>177800</xdr:colOff>
      <xdr:row>98</xdr:row>
      <xdr:rowOff>170512</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830570"/>
          <a:ext cx="889000" cy="14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25856</xdr:rowOff>
    </xdr:from>
    <xdr:to>
      <xdr:col>20</xdr:col>
      <xdr:colOff>38100</xdr:colOff>
      <xdr:row>97</xdr:row>
      <xdr:rowOff>127456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143983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43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170512</xdr:rowOff>
    </xdr:from>
    <xdr:to>
      <xdr:col>15</xdr:col>
      <xdr:colOff>50800</xdr:colOff>
      <xdr:row>99</xdr:row>
      <xdr:rowOff>7178</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972612"/>
          <a:ext cx="889000" cy="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156206</xdr:rowOff>
    </xdr:from>
    <xdr:to>
      <xdr:col>15</xdr:col>
      <xdr:colOff>101600</xdr:colOff>
      <xdr:row>98</xdr:row>
      <xdr:rowOff>86356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102883</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7178</xdr:rowOff>
    </xdr:from>
    <xdr:to>
      <xdr:col>10</xdr:col>
      <xdr:colOff>114300</xdr:colOff>
      <xdr:row>99</xdr:row>
      <xdr:rowOff>9627</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980728"/>
          <a:ext cx="889000" cy="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24354</xdr:rowOff>
    </xdr:from>
    <xdr:to>
      <xdr:col>10</xdr:col>
      <xdr:colOff>165100</xdr:colOff>
      <xdr:row>98</xdr:row>
      <xdr:rowOff>125954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142481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60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36339</xdr:rowOff>
    </xdr:from>
    <xdr:to>
      <xdr:col>6</xdr:col>
      <xdr:colOff>38100</xdr:colOff>
      <xdr:row>98</xdr:row>
      <xdr:rowOff>137939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154466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61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113948</xdr:rowOff>
    </xdr:from>
    <xdr:to>
      <xdr:col>24</xdr:col>
      <xdr:colOff>114300</xdr:colOff>
      <xdr:row>98</xdr:row>
      <xdr:rowOff>44098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74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92375</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72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149120</xdr:rowOff>
    </xdr:from>
    <xdr:to>
      <xdr:col>20</xdr:col>
      <xdr:colOff>38100</xdr:colOff>
      <xdr:row>98</xdr:row>
      <xdr:rowOff>79270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77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70397</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872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119712</xdr:rowOff>
    </xdr:from>
    <xdr:to>
      <xdr:col>15</xdr:col>
      <xdr:colOff>101600</xdr:colOff>
      <xdr:row>99</xdr:row>
      <xdr:rowOff>49862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92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40989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701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127828</xdr:rowOff>
    </xdr:from>
    <xdr:to>
      <xdr:col>10</xdr:col>
      <xdr:colOff>165100</xdr:colOff>
      <xdr:row>99</xdr:row>
      <xdr:rowOff>57978</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92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49105</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702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130277</xdr:rowOff>
    </xdr:from>
    <xdr:to>
      <xdr:col>6</xdr:col>
      <xdr:colOff>38100</xdr:colOff>
      <xdr:row>99</xdr:row>
      <xdr:rowOff>60427</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93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51554</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702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48260</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63210"/>
          <a:ext cx="127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166387</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3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48260</xdr:rowOff>
    </xdr:from>
    <xdr:to>
      <xdr:col>55</xdr:col>
      <xdr:colOff>88900</xdr:colOff>
      <xdr:row>31</xdr:row>
      <xdr:rowOff>48260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122065</xdr:rowOff>
    </xdr:from>
    <xdr:to>
      <xdr:col>55</xdr:col>
      <xdr:colOff>0</xdr:colOff>
      <xdr:row>37</xdr:row>
      <xdr:rowOff>123372</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6465715"/>
          <a:ext cx="8382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70593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58569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92166</xdr:rowOff>
    </xdr:from>
    <xdr:to>
      <xdr:col>55</xdr:col>
      <xdr:colOff>50800</xdr:colOff>
      <xdr:row>39</xdr:row>
      <xdr:rowOff>22316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60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123372</xdr:rowOff>
    </xdr:from>
    <xdr:to>
      <xdr:col>50</xdr:col>
      <xdr:colOff>114300</xdr:colOff>
      <xdr:row>37</xdr:row>
      <xdr:rowOff>125004</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750300" y="6467022"/>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91186</xdr:rowOff>
    </xdr:from>
    <xdr:to>
      <xdr:col>50</xdr:col>
      <xdr:colOff>165100</xdr:colOff>
      <xdr:row>39</xdr:row>
      <xdr:rowOff>21336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12463</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6990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125004</xdr:rowOff>
    </xdr:from>
    <xdr:to>
      <xdr:col>45</xdr:col>
      <xdr:colOff>177800</xdr:colOff>
      <xdr:row>37</xdr:row>
      <xdr:rowOff>127617</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7861300" y="6468654"/>
          <a:ext cx="8890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88574</xdr:rowOff>
    </xdr:from>
    <xdr:to>
      <xdr:col>46</xdr:col>
      <xdr:colOff>38100</xdr:colOff>
      <xdr:row>39</xdr:row>
      <xdr:rowOff>18724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9851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696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127617</xdr:rowOff>
    </xdr:from>
    <xdr:to>
      <xdr:col>41</xdr:col>
      <xdr:colOff>50800</xdr:colOff>
      <xdr:row>37</xdr:row>
      <xdr:rowOff>131209</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6471267"/>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75837</xdr:rowOff>
    </xdr:from>
    <xdr:to>
      <xdr:col>41</xdr:col>
      <xdr:colOff>101600</xdr:colOff>
      <xdr:row>39</xdr:row>
      <xdr:rowOff>5987</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168564</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683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84001</xdr:rowOff>
    </xdr:from>
    <xdr:to>
      <xdr:col>36</xdr:col>
      <xdr:colOff>165100</xdr:colOff>
      <xdr:row>39</xdr:row>
      <xdr:rowOff>14151</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5278</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691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71265</xdr:rowOff>
    </xdr:from>
    <xdr:to>
      <xdr:col>55</xdr:col>
      <xdr:colOff>50800</xdr:colOff>
      <xdr:row>38</xdr:row>
      <xdr:rowOff>1415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41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94142</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266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72572</xdr:rowOff>
    </xdr:from>
    <xdr:to>
      <xdr:col>50</xdr:col>
      <xdr:colOff>165100</xdr:colOff>
      <xdr:row>38</xdr:row>
      <xdr:rowOff>2722</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41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19249</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1914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74204</xdr:rowOff>
    </xdr:from>
    <xdr:to>
      <xdr:col>46</xdr:col>
      <xdr:colOff>38100</xdr:colOff>
      <xdr:row>38</xdr:row>
      <xdr:rowOff>4355</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4178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20881</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193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76817</xdr:rowOff>
    </xdr:from>
    <xdr:to>
      <xdr:col>41</xdr:col>
      <xdr:colOff>101600</xdr:colOff>
      <xdr:row>38</xdr:row>
      <xdr:rowOff>6967</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42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23494</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195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80409</xdr:rowOff>
    </xdr:from>
    <xdr:to>
      <xdr:col>36</xdr:col>
      <xdr:colOff>165100</xdr:colOff>
      <xdr:row>38</xdr:row>
      <xdr:rowOff>10559</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42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27086</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199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64638</xdr:rowOff>
    </xdr:from>
    <xdr:to>
      <xdr:col>54</xdr:col>
      <xdr:colOff>189865</xdr:colOff>
      <xdr:row>59</xdr:row>
      <xdr:rowOff>88363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637138"/>
          <a:ext cx="1270" cy="1566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92190</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207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88363</xdr:rowOff>
    </xdr:from>
    <xdr:to>
      <xdr:col>55</xdr:col>
      <xdr:colOff>88900</xdr:colOff>
      <xdr:row>59</xdr:row>
      <xdr:rowOff>88363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20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11315</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41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64638</xdr:rowOff>
    </xdr:from>
    <xdr:to>
      <xdr:col>55</xdr:col>
      <xdr:colOff>88900</xdr:colOff>
      <xdr:row>50</xdr:row>
      <xdr:rowOff>64638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637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40275</xdr:rowOff>
    </xdr:from>
    <xdr:to>
      <xdr:col>55</xdr:col>
      <xdr:colOff>0</xdr:colOff>
      <xdr:row>59</xdr:row>
      <xdr:rowOff>49616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9639300" y="10155825"/>
          <a:ext cx="838200" cy="9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84427</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857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61550</xdr:rowOff>
    </xdr:from>
    <xdr:to>
      <xdr:col>55</xdr:col>
      <xdr:colOff>50800</xdr:colOff>
      <xdr:row>58</xdr:row>
      <xdr:rowOff>163150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1000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18804</xdr:rowOff>
    </xdr:from>
    <xdr:to>
      <xdr:col>50</xdr:col>
      <xdr:colOff>114300</xdr:colOff>
      <xdr:row>59</xdr:row>
      <xdr:rowOff>49616</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8750300" y="10134354"/>
          <a:ext cx="889000" cy="3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63623</xdr:rowOff>
    </xdr:from>
    <xdr:to>
      <xdr:col>50</xdr:col>
      <xdr:colOff>165100</xdr:colOff>
      <xdr:row>58</xdr:row>
      <xdr:rowOff>165223</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10300</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04428" y="978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18804</xdr:rowOff>
    </xdr:from>
    <xdr:to>
      <xdr:col>45</xdr:col>
      <xdr:colOff>177800</xdr:colOff>
      <xdr:row>59</xdr:row>
      <xdr:rowOff>36161</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7861300" y="10134354"/>
          <a:ext cx="889000" cy="17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46234</xdr:rowOff>
    </xdr:from>
    <xdr:to>
      <xdr:col>46</xdr:col>
      <xdr:colOff>38100</xdr:colOff>
      <xdr:row>58</xdr:row>
      <xdr:rowOff>147834</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99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164361</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976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33597</xdr:rowOff>
    </xdr:from>
    <xdr:to>
      <xdr:col>41</xdr:col>
      <xdr:colOff>50800</xdr:colOff>
      <xdr:row>59</xdr:row>
      <xdr:rowOff>36161</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a:off x="6972300" y="10149147"/>
          <a:ext cx="889000" cy="2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53239</xdr:rowOff>
    </xdr:from>
    <xdr:to>
      <xdr:col>41</xdr:col>
      <xdr:colOff>101600</xdr:colOff>
      <xdr:row>58</xdr:row>
      <xdr:rowOff>154839</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171366</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77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32534</xdr:rowOff>
    </xdr:from>
    <xdr:to>
      <xdr:col>36</xdr:col>
      <xdr:colOff>165100</xdr:colOff>
      <xdr:row>58</xdr:row>
      <xdr:rowOff>134134</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150661</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160925</xdr:rowOff>
    </xdr:from>
    <xdr:to>
      <xdr:col>55</xdr:col>
      <xdr:colOff>50800</xdr:colOff>
      <xdr:row>59</xdr:row>
      <xdr:rowOff>91075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1010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75852</xdr:rowOff>
    </xdr:from>
    <xdr:ext cx="469744"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1001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170266</xdr:rowOff>
    </xdr:from>
    <xdr:to>
      <xdr:col>50</xdr:col>
      <xdr:colOff>165100</xdr:colOff>
      <xdr:row>59</xdr:row>
      <xdr:rowOff>100416</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1011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91543</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404428" y="10207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139454</xdr:rowOff>
    </xdr:from>
    <xdr:to>
      <xdr:col>46</xdr:col>
      <xdr:colOff>38100</xdr:colOff>
      <xdr:row>59</xdr:row>
      <xdr:rowOff>69604</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1008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60731</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515428" y="10176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156811</xdr:rowOff>
    </xdr:from>
    <xdr:to>
      <xdr:col>41</xdr:col>
      <xdr:colOff>101600</xdr:colOff>
      <xdr:row>59</xdr:row>
      <xdr:rowOff>86961</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1010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78088</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626428" y="10193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154247</xdr:rowOff>
    </xdr:from>
    <xdr:to>
      <xdr:col>36</xdr:col>
      <xdr:colOff>165100</xdr:colOff>
      <xdr:row>59</xdr:row>
      <xdr:rowOff>84397</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1009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75524</xdr:rowOff>
    </xdr:from>
    <xdr:ext cx="469744"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37428" y="10191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a:extLst>
            <a:ext uri="{FF2B5EF4-FFF2-40B4-BE49-F238E27FC236}">
              <a16:creationId xmlns:a16="http://schemas.microsoft.com/office/drawing/2014/main" id="{00000000-0008-0000-07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155969</xdr:rowOff>
    </xdr:from>
    <xdr:to>
      <xdr:col>54</xdr:col>
      <xdr:colOff>189865</xdr:colOff>
      <xdr:row>79</xdr:row>
      <xdr:rowOff>8826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10475595" y="11986019"/>
          <a:ext cx="1270" cy="1567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12653</xdr:rowOff>
    </xdr:from>
    <xdr:ext cx="378565" cy="259045"/>
    <xdr:sp macro="" textlink="">
      <xdr:nvSpPr>
        <xdr:cNvPr id="407" name="商工費最小値テキスト">
          <a:extLst>
            <a:ext uri="{FF2B5EF4-FFF2-40B4-BE49-F238E27FC236}">
              <a16:creationId xmlns:a16="http://schemas.microsoft.com/office/drawing/2014/main" id="{00000000-0008-0000-0700-000097010000}"/>
            </a:ext>
          </a:extLst>
        </xdr:cNvPr>
        <xdr:cNvSpPr txBox="1"/>
      </xdr:nvSpPr>
      <xdr:spPr>
        <a:xfrm>
          <a:off x="10528300" y="1355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8826</xdr:rowOff>
    </xdr:from>
    <xdr:to>
      <xdr:col>55</xdr:col>
      <xdr:colOff>88900</xdr:colOff>
      <xdr:row>79</xdr:row>
      <xdr:rowOff>8826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355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102646</xdr:rowOff>
    </xdr:from>
    <xdr:ext cx="534377" cy="259045"/>
    <xdr:sp macro="" textlink="">
      <xdr:nvSpPr>
        <xdr:cNvPr id="409" name="商工費最大値テキスト">
          <a:extLst>
            <a:ext uri="{FF2B5EF4-FFF2-40B4-BE49-F238E27FC236}">
              <a16:creationId xmlns:a16="http://schemas.microsoft.com/office/drawing/2014/main" id="{00000000-0008-0000-0700-000099010000}"/>
            </a:ext>
          </a:extLst>
        </xdr:cNvPr>
        <xdr:cNvSpPr txBox="1"/>
      </xdr:nvSpPr>
      <xdr:spPr>
        <a:xfrm>
          <a:off x="10528300" y="1176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42,073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155969</xdr:rowOff>
    </xdr:from>
    <xdr:to>
      <xdr:col>55</xdr:col>
      <xdr:colOff>88900</xdr:colOff>
      <xdr:row>69</xdr:row>
      <xdr:rowOff>155969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1986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96266</xdr:rowOff>
    </xdr:from>
    <xdr:to>
      <xdr:col>55</xdr:col>
      <xdr:colOff>0</xdr:colOff>
      <xdr:row>76</xdr:row>
      <xdr:rowOff>98743</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9639300" y="12955016"/>
          <a:ext cx="838200" cy="17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130421</xdr:rowOff>
    </xdr:from>
    <xdr:ext cx="469744" cy="259045"/>
    <xdr:sp macro="" textlink="">
      <xdr:nvSpPr>
        <xdr:cNvPr id="412" name="商工費平均値テキスト">
          <a:extLst>
            <a:ext uri="{FF2B5EF4-FFF2-40B4-BE49-F238E27FC236}">
              <a16:creationId xmlns:a16="http://schemas.microsoft.com/office/drawing/2014/main" id="{00000000-0008-0000-0700-00009C010000}"/>
            </a:ext>
          </a:extLst>
        </xdr:cNvPr>
        <xdr:cNvSpPr txBox="1"/>
      </xdr:nvSpPr>
      <xdr:spPr>
        <a:xfrm>
          <a:off x="10528300" y="13160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151994</xdr:rowOff>
    </xdr:from>
    <xdr:to>
      <xdr:col>55</xdr:col>
      <xdr:colOff>50800</xdr:colOff>
      <xdr:row>77</xdr:row>
      <xdr:rowOff>82144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104267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98743</xdr:rowOff>
    </xdr:from>
    <xdr:to>
      <xdr:col>50</xdr:col>
      <xdr:colOff>114300</xdr:colOff>
      <xdr:row>76</xdr:row>
      <xdr:rowOff>166636</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8750300" y="13128943"/>
          <a:ext cx="889000" cy="67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470</xdr:rowOff>
    </xdr:from>
    <xdr:to>
      <xdr:col>50</xdr:col>
      <xdr:colOff>165100</xdr:colOff>
      <xdr:row>77</xdr:row>
      <xdr:rowOff>102070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9588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93197</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04428" y="1329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166636</xdr:rowOff>
    </xdr:from>
    <xdr:to>
      <xdr:col>45</xdr:col>
      <xdr:colOff>177800</xdr:colOff>
      <xdr:row>77</xdr:row>
      <xdr:rowOff>151397</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7861300" y="13196836"/>
          <a:ext cx="889000" cy="15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82462</xdr:rowOff>
    </xdr:from>
    <xdr:to>
      <xdr:col>46</xdr:col>
      <xdr:colOff>38100</xdr:colOff>
      <xdr:row>77</xdr:row>
      <xdr:rowOff>12612</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8699500" y="1311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29138</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483111" y="1288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148196</xdr:rowOff>
    </xdr:from>
    <xdr:to>
      <xdr:col>41</xdr:col>
      <xdr:colOff>50800</xdr:colOff>
      <xdr:row>77</xdr:row>
      <xdr:rowOff>151397</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a:off x="6972300" y="13349846"/>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75031</xdr:rowOff>
    </xdr:from>
    <xdr:to>
      <xdr:col>41</xdr:col>
      <xdr:colOff>101600</xdr:colOff>
      <xdr:row>78</xdr:row>
      <xdr:rowOff>5181</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7810500" y="1327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21708</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26428" y="1305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79375</xdr:rowOff>
    </xdr:from>
    <xdr:to>
      <xdr:col>36</xdr:col>
      <xdr:colOff>165100</xdr:colOff>
      <xdr:row>78</xdr:row>
      <xdr:rowOff>9525</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6921500" y="1328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26052</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37428" y="1305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45466</xdr:rowOff>
    </xdr:from>
    <xdr:to>
      <xdr:col>55</xdr:col>
      <xdr:colOff>50800</xdr:colOff>
      <xdr:row>75</xdr:row>
      <xdr:rowOff>147067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10426700" y="129042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68343</xdr:rowOff>
    </xdr:from>
    <xdr:ext cx="534377" cy="259045"/>
    <xdr:sp macro="" textlink="">
      <xdr:nvSpPr>
        <xdr:cNvPr id="431" name="商工費該当値テキスト">
          <a:extLst>
            <a:ext uri="{FF2B5EF4-FFF2-40B4-BE49-F238E27FC236}">
              <a16:creationId xmlns:a16="http://schemas.microsoft.com/office/drawing/2014/main" id="{00000000-0008-0000-0700-0000AF010000}"/>
            </a:ext>
          </a:extLst>
        </xdr:cNvPr>
        <xdr:cNvSpPr txBox="1"/>
      </xdr:nvSpPr>
      <xdr:spPr>
        <a:xfrm>
          <a:off x="10528300" y="1275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47943</xdr:rowOff>
    </xdr:from>
    <xdr:to>
      <xdr:col>50</xdr:col>
      <xdr:colOff>165100</xdr:colOff>
      <xdr:row>76</xdr:row>
      <xdr:rowOff>149543</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9588500" y="1307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166070</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9372111" y="12853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115836</xdr:rowOff>
    </xdr:from>
    <xdr:to>
      <xdr:col>46</xdr:col>
      <xdr:colOff>38100</xdr:colOff>
      <xdr:row>77</xdr:row>
      <xdr:rowOff>45986</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8699500" y="1314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37113</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8483111" y="1323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100597</xdr:rowOff>
    </xdr:from>
    <xdr:to>
      <xdr:col>41</xdr:col>
      <xdr:colOff>101600</xdr:colOff>
      <xdr:row>78</xdr:row>
      <xdr:rowOff>30747</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7810500" y="1330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21874</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7626428" y="13394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97396</xdr:rowOff>
    </xdr:from>
    <xdr:to>
      <xdr:col>36</xdr:col>
      <xdr:colOff>165100</xdr:colOff>
      <xdr:row>78</xdr:row>
      <xdr:rowOff>27546</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6921500" y="1329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18673</xdr:rowOff>
    </xdr:from>
    <xdr:ext cx="469744"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737428" y="13391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50012</xdr:rowOff>
    </xdr:from>
    <xdr:to>
      <xdr:col>54</xdr:col>
      <xdr:colOff>189865</xdr:colOff>
      <xdr:row>98</xdr:row>
      <xdr:rowOff>92380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651962"/>
          <a:ext cx="1270" cy="1242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96207</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689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92380</xdr:rowOff>
    </xdr:from>
    <xdr:to>
      <xdr:col>55</xdr:col>
      <xdr:colOff>88900</xdr:colOff>
      <xdr:row>98</xdr:row>
      <xdr:rowOff>92380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89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168139</xdr:rowOff>
    </xdr:from>
    <xdr:ext cx="599010"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427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130,489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50012</xdr:rowOff>
    </xdr:from>
    <xdr:to>
      <xdr:col>55</xdr:col>
      <xdr:colOff>88900</xdr:colOff>
      <xdr:row>91</xdr:row>
      <xdr:rowOff>50012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651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131807</xdr:rowOff>
    </xdr:from>
    <xdr:to>
      <xdr:col>55</xdr:col>
      <xdr:colOff>0</xdr:colOff>
      <xdr:row>97</xdr:row>
      <xdr:rowOff>8407</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9639300" y="16591007"/>
          <a:ext cx="838200" cy="48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78757</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537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100330</xdr:rowOff>
    </xdr:from>
    <xdr:to>
      <xdr:col>55</xdr:col>
      <xdr:colOff>50800</xdr:colOff>
      <xdr:row>97</xdr:row>
      <xdr:rowOff>30480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55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8407</xdr:rowOff>
    </xdr:from>
    <xdr:to>
      <xdr:col>50</xdr:col>
      <xdr:colOff>114300</xdr:colOff>
      <xdr:row>97</xdr:row>
      <xdr:rowOff>42763</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8750300" y="16639057"/>
          <a:ext cx="889000" cy="3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121427</xdr:rowOff>
    </xdr:from>
    <xdr:to>
      <xdr:col>50</xdr:col>
      <xdr:colOff>165100</xdr:colOff>
      <xdr:row>97</xdr:row>
      <xdr:rowOff>51577</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58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68104</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35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42763</xdr:rowOff>
    </xdr:from>
    <xdr:to>
      <xdr:col>45</xdr:col>
      <xdr:colOff>177800</xdr:colOff>
      <xdr:row>97</xdr:row>
      <xdr:rowOff>74048</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7861300" y="16673413"/>
          <a:ext cx="889000" cy="31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127795</xdr:rowOff>
    </xdr:from>
    <xdr:to>
      <xdr:col>46</xdr:col>
      <xdr:colOff>38100</xdr:colOff>
      <xdr:row>97</xdr:row>
      <xdr:rowOff>57945</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5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74472</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36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74048</xdr:rowOff>
    </xdr:from>
    <xdr:to>
      <xdr:col>41</xdr:col>
      <xdr:colOff>50800</xdr:colOff>
      <xdr:row>97</xdr:row>
      <xdr:rowOff>143684</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flipV="1">
          <a:off x="6972300" y="16704698"/>
          <a:ext cx="889000" cy="69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137843</xdr:rowOff>
    </xdr:from>
    <xdr:to>
      <xdr:col>41</xdr:col>
      <xdr:colOff>101600</xdr:colOff>
      <xdr:row>97</xdr:row>
      <xdr:rowOff>67993</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59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84520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37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129656</xdr:rowOff>
    </xdr:from>
    <xdr:to>
      <xdr:col>36</xdr:col>
      <xdr:colOff>165100</xdr:colOff>
      <xdr:row>97</xdr:row>
      <xdr:rowOff>59806</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76333</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36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81007</xdr:rowOff>
    </xdr:from>
    <xdr:to>
      <xdr:col>55</xdr:col>
      <xdr:colOff>50800</xdr:colOff>
      <xdr:row>97</xdr:row>
      <xdr:rowOff>11157</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54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103884</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639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129057</xdr:rowOff>
    </xdr:from>
    <xdr:to>
      <xdr:col>50</xdr:col>
      <xdr:colOff>165100</xdr:colOff>
      <xdr:row>97</xdr:row>
      <xdr:rowOff>59207</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658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50334</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6680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163413</xdr:rowOff>
    </xdr:from>
    <xdr:to>
      <xdr:col>46</xdr:col>
      <xdr:colOff>38100</xdr:colOff>
      <xdr:row>97</xdr:row>
      <xdr:rowOff>93563</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662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84690</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671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23248</xdr:rowOff>
    </xdr:from>
    <xdr:to>
      <xdr:col>41</xdr:col>
      <xdr:colOff>101600</xdr:colOff>
      <xdr:row>97</xdr:row>
      <xdr:rowOff>124848</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665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115975</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674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92884</xdr:rowOff>
    </xdr:from>
    <xdr:to>
      <xdr:col>36</xdr:col>
      <xdr:colOff>165100</xdr:colOff>
      <xdr:row>98</xdr:row>
      <xdr:rowOff>23034</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72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14161</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681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消防費グラフ枠">
          <a:extLst>
            <a:ext uri="{FF2B5EF4-FFF2-40B4-BE49-F238E27FC236}">
              <a16:creationId xmlns:a16="http://schemas.microsoft.com/office/drawing/2014/main" id="{00000000-0008-0000-0700-00000C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127650</xdr:rowOff>
    </xdr:from>
    <xdr:to>
      <xdr:col>85</xdr:col>
      <xdr:colOff>126364</xdr:colOff>
      <xdr:row>39</xdr:row>
      <xdr:rowOff>92870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6317595" y="5614050"/>
          <a:ext cx="1269" cy="1165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96697</xdr:rowOff>
    </xdr:from>
    <xdr:ext cx="534377" cy="259045"/>
    <xdr:sp macro="" textlink="">
      <xdr:nvSpPr>
        <xdr:cNvPr id="526" name="消防費最小値テキスト">
          <a:extLst>
            <a:ext uri="{FF2B5EF4-FFF2-40B4-BE49-F238E27FC236}">
              <a16:creationId xmlns:a16="http://schemas.microsoft.com/office/drawing/2014/main" id="{00000000-0008-0000-0700-00000E020000}"/>
            </a:ext>
          </a:extLst>
        </xdr:cNvPr>
        <xdr:cNvSpPr txBox="1"/>
      </xdr:nvSpPr>
      <xdr:spPr>
        <a:xfrm>
          <a:off x="16370300" y="6783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92870</xdr:rowOff>
    </xdr:from>
    <xdr:to>
      <xdr:col>86</xdr:col>
      <xdr:colOff>25400</xdr:colOff>
      <xdr:row>39</xdr:row>
      <xdr:rowOff>92870</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677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74327</xdr:rowOff>
    </xdr:from>
    <xdr:ext cx="534377" cy="259045"/>
    <xdr:sp macro="" textlink="">
      <xdr:nvSpPr>
        <xdr:cNvPr id="528" name="消防費最大値テキスト">
          <a:extLst>
            <a:ext uri="{FF2B5EF4-FFF2-40B4-BE49-F238E27FC236}">
              <a16:creationId xmlns:a16="http://schemas.microsoft.com/office/drawing/2014/main" id="{00000000-0008-0000-0700-000010020000}"/>
            </a:ext>
          </a:extLst>
        </xdr:cNvPr>
        <xdr:cNvSpPr txBox="1"/>
      </xdr:nvSpPr>
      <xdr:spPr>
        <a:xfrm>
          <a:off x="16370300" y="5389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127650</xdr:rowOff>
    </xdr:from>
    <xdr:to>
      <xdr:col>86</xdr:col>
      <xdr:colOff>25400</xdr:colOff>
      <xdr:row>32</xdr:row>
      <xdr:rowOff>127650</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6230600" y="561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48913</xdr:rowOff>
    </xdr:from>
    <xdr:to>
      <xdr:col>85</xdr:col>
      <xdr:colOff>127000</xdr:colOff>
      <xdr:row>38</xdr:row>
      <xdr:rowOff>78762</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5481300" y="6221113"/>
          <a:ext cx="838200" cy="372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27554</xdr:rowOff>
    </xdr:from>
    <xdr:ext cx="534377" cy="259045"/>
    <xdr:sp macro="" textlink="">
      <xdr:nvSpPr>
        <xdr:cNvPr id="531" name="消防費平均値テキスト">
          <a:extLst>
            <a:ext uri="{FF2B5EF4-FFF2-40B4-BE49-F238E27FC236}">
              <a16:creationId xmlns:a16="http://schemas.microsoft.com/office/drawing/2014/main" id="{00000000-0008-0000-0700-000013020000}"/>
            </a:ext>
          </a:extLst>
        </xdr:cNvPr>
        <xdr:cNvSpPr txBox="1"/>
      </xdr:nvSpPr>
      <xdr:spPr>
        <a:xfrm>
          <a:off x="16370300" y="63712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4677</xdr:rowOff>
    </xdr:from>
    <xdr:to>
      <xdr:col>85</xdr:col>
      <xdr:colOff>177800</xdr:colOff>
      <xdr:row>38</xdr:row>
      <xdr:rowOff>106277</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6268700" y="651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44602</xdr:rowOff>
    </xdr:from>
    <xdr:to>
      <xdr:col>81</xdr:col>
      <xdr:colOff>50800</xdr:colOff>
      <xdr:row>36</xdr:row>
      <xdr:rowOff>48913</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4592300" y="5359552"/>
          <a:ext cx="889000" cy="861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162052</xdr:rowOff>
    </xdr:from>
    <xdr:to>
      <xdr:col>81</xdr:col>
      <xdr:colOff>101600</xdr:colOff>
      <xdr:row>38</xdr:row>
      <xdr:rowOff>92202</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54305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83329</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59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44602</xdr:rowOff>
    </xdr:from>
    <xdr:to>
      <xdr:col>76</xdr:col>
      <xdr:colOff>114300</xdr:colOff>
      <xdr:row>37</xdr:row>
      <xdr:rowOff>110080</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flipV="1">
          <a:off x="13703300" y="5359552"/>
          <a:ext cx="889000" cy="109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134261</xdr:rowOff>
    </xdr:from>
    <xdr:to>
      <xdr:col>76</xdr:col>
      <xdr:colOff>165100</xdr:colOff>
      <xdr:row>38</xdr:row>
      <xdr:rowOff>64411</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4541500" y="6477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55538</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57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110080</xdr:rowOff>
    </xdr:from>
    <xdr:to>
      <xdr:col>71</xdr:col>
      <xdr:colOff>177800</xdr:colOff>
      <xdr:row>38</xdr:row>
      <xdr:rowOff>162756</xdr:rowOff>
    </xdr:to>
    <xdr:cxnSp macro="">
      <xdr:nvCxnSpPr>
        <xdr:cNvPr id="539" name="直線コネクタ 538">
          <a:extLst>
            <a:ext uri="{FF2B5EF4-FFF2-40B4-BE49-F238E27FC236}">
              <a16:creationId xmlns:a16="http://schemas.microsoft.com/office/drawing/2014/main" id="{00000000-0008-0000-0700-00001B020000}"/>
            </a:ext>
          </a:extLst>
        </xdr:cNvPr>
        <xdr:cNvCxnSpPr/>
      </xdr:nvCxnSpPr>
      <xdr:spPr>
        <a:xfrm flipV="1">
          <a:off x="12814300" y="6453730"/>
          <a:ext cx="889000" cy="224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149381</xdr:rowOff>
    </xdr:from>
    <xdr:to>
      <xdr:col>72</xdr:col>
      <xdr:colOff>38100</xdr:colOff>
      <xdr:row>38</xdr:row>
      <xdr:rowOff>79532</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3652500" y="649303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70658</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58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168877</xdr:rowOff>
    </xdr:from>
    <xdr:to>
      <xdr:col>67</xdr:col>
      <xdr:colOff>101600</xdr:colOff>
      <xdr:row>38</xdr:row>
      <xdr:rowOff>99027</xdr:rowOff>
    </xdr:to>
    <xdr:sp macro="" textlink="">
      <xdr:nvSpPr>
        <xdr:cNvPr id="542" name="フローチャート: 判断 541">
          <a:extLst>
            <a:ext uri="{FF2B5EF4-FFF2-40B4-BE49-F238E27FC236}">
              <a16:creationId xmlns:a16="http://schemas.microsoft.com/office/drawing/2014/main" id="{00000000-0008-0000-0700-00001E020000}"/>
            </a:ext>
          </a:extLst>
        </xdr:cNvPr>
        <xdr:cNvSpPr/>
      </xdr:nvSpPr>
      <xdr:spPr>
        <a:xfrm>
          <a:off x="12763500" y="651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115554</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28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27962</xdr:rowOff>
    </xdr:from>
    <xdr:to>
      <xdr:col>85</xdr:col>
      <xdr:colOff>177800</xdr:colOff>
      <xdr:row>38</xdr:row>
      <xdr:rowOff>129562</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6268700" y="6543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6389</xdr:rowOff>
    </xdr:from>
    <xdr:ext cx="534377" cy="259045"/>
    <xdr:sp macro="" textlink="">
      <xdr:nvSpPr>
        <xdr:cNvPr id="550" name="消防費該当値テキスト">
          <a:extLst>
            <a:ext uri="{FF2B5EF4-FFF2-40B4-BE49-F238E27FC236}">
              <a16:creationId xmlns:a16="http://schemas.microsoft.com/office/drawing/2014/main" id="{00000000-0008-0000-0700-000026020000}"/>
            </a:ext>
          </a:extLst>
        </xdr:cNvPr>
        <xdr:cNvSpPr txBox="1"/>
      </xdr:nvSpPr>
      <xdr:spPr>
        <a:xfrm>
          <a:off x="16370300" y="6521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169563</xdr:rowOff>
    </xdr:from>
    <xdr:to>
      <xdr:col>81</xdr:col>
      <xdr:colOff>101600</xdr:colOff>
      <xdr:row>36</xdr:row>
      <xdr:rowOff>99713</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5430500" y="617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116240</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5214111" y="594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165252</xdr:rowOff>
    </xdr:from>
    <xdr:to>
      <xdr:col>76</xdr:col>
      <xdr:colOff>165100</xdr:colOff>
      <xdr:row>31</xdr:row>
      <xdr:rowOff>95402</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4541500" y="530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29</xdr:row>
      <xdr:rowOff>111929</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4325111" y="508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59280</xdr:rowOff>
    </xdr:from>
    <xdr:to>
      <xdr:col>72</xdr:col>
      <xdr:colOff>38100</xdr:colOff>
      <xdr:row>37</xdr:row>
      <xdr:rowOff>160880</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3652500" y="640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5957</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3436111" y="617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111956</xdr:rowOff>
    </xdr:from>
    <xdr:to>
      <xdr:col>67</xdr:col>
      <xdr:colOff>101600</xdr:colOff>
      <xdr:row>39</xdr:row>
      <xdr:rowOff>42106</xdr:rowOff>
    </xdr:to>
    <xdr:sp macro="" textlink="">
      <xdr:nvSpPr>
        <xdr:cNvPr id="557" name="楕円 556">
          <a:extLst>
            <a:ext uri="{FF2B5EF4-FFF2-40B4-BE49-F238E27FC236}">
              <a16:creationId xmlns:a16="http://schemas.microsoft.com/office/drawing/2014/main" id="{00000000-0008-0000-0700-00002D020000}"/>
            </a:ext>
          </a:extLst>
        </xdr:cNvPr>
        <xdr:cNvSpPr/>
      </xdr:nvSpPr>
      <xdr:spPr>
        <a:xfrm>
          <a:off x="12763500" y="662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33233</xdr:rowOff>
    </xdr:from>
    <xdr:ext cx="534377"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547111" y="6719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4" name="教育費グラフ枠">
          <a:extLst>
            <a:ext uri="{FF2B5EF4-FFF2-40B4-BE49-F238E27FC236}">
              <a16:creationId xmlns:a16="http://schemas.microsoft.com/office/drawing/2014/main" id="{00000000-0008-0000-0700-00004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137969</xdr:rowOff>
    </xdr:from>
    <xdr:to>
      <xdr:col>85</xdr:col>
      <xdr:colOff>126364</xdr:colOff>
      <xdr:row>59</xdr:row>
      <xdr:rowOff>9610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6317595" y="8710469"/>
          <a:ext cx="1269" cy="1414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13437</xdr:rowOff>
    </xdr:from>
    <xdr:ext cx="534377" cy="259045"/>
    <xdr:sp macro="" textlink="">
      <xdr:nvSpPr>
        <xdr:cNvPr id="586" name="教育費最小値テキスト">
          <a:extLst>
            <a:ext uri="{FF2B5EF4-FFF2-40B4-BE49-F238E27FC236}">
              <a16:creationId xmlns:a16="http://schemas.microsoft.com/office/drawing/2014/main" id="{00000000-0008-0000-0700-00004A020000}"/>
            </a:ext>
          </a:extLst>
        </xdr:cNvPr>
        <xdr:cNvSpPr txBox="1"/>
      </xdr:nvSpPr>
      <xdr:spPr>
        <a:xfrm>
          <a:off x="16370300" y="1012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9610</xdr:rowOff>
    </xdr:from>
    <xdr:to>
      <xdr:col>86</xdr:col>
      <xdr:colOff>25400</xdr:colOff>
      <xdr:row>59</xdr:row>
      <xdr:rowOff>9610</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6230600" y="1012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84646</xdr:rowOff>
    </xdr:from>
    <xdr:ext cx="599010" cy="259045"/>
    <xdr:sp macro="" textlink="">
      <xdr:nvSpPr>
        <xdr:cNvPr id="588" name="教育費最大値テキスト">
          <a:extLst>
            <a:ext uri="{FF2B5EF4-FFF2-40B4-BE49-F238E27FC236}">
              <a16:creationId xmlns:a16="http://schemas.microsoft.com/office/drawing/2014/main" id="{00000000-0008-0000-0700-00004C020000}"/>
            </a:ext>
          </a:extLst>
        </xdr:cNvPr>
        <xdr:cNvSpPr txBox="1"/>
      </xdr:nvSpPr>
      <xdr:spPr>
        <a:xfrm>
          <a:off x="16370300" y="8485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112,106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137969</xdr:rowOff>
    </xdr:from>
    <xdr:to>
      <xdr:col>86</xdr:col>
      <xdr:colOff>25400</xdr:colOff>
      <xdr:row>50</xdr:row>
      <xdr:rowOff>137969</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6230600" y="8710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170496</xdr:rowOff>
    </xdr:from>
    <xdr:to>
      <xdr:col>85</xdr:col>
      <xdr:colOff>127000</xdr:colOff>
      <xdr:row>58</xdr:row>
      <xdr:rowOff>30838</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5481300" y="9943146"/>
          <a:ext cx="838200" cy="3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89603</xdr:rowOff>
    </xdr:from>
    <xdr:ext cx="534377" cy="259045"/>
    <xdr:sp macro="" textlink="">
      <xdr:nvSpPr>
        <xdr:cNvPr id="591" name="教育費平均値テキスト">
          <a:extLst>
            <a:ext uri="{FF2B5EF4-FFF2-40B4-BE49-F238E27FC236}">
              <a16:creationId xmlns:a16="http://schemas.microsoft.com/office/drawing/2014/main" id="{00000000-0008-0000-0700-00004F020000}"/>
            </a:ext>
          </a:extLst>
        </xdr:cNvPr>
        <xdr:cNvSpPr txBox="1"/>
      </xdr:nvSpPr>
      <xdr:spPr>
        <a:xfrm>
          <a:off x="16370300" y="9519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66726</xdr:rowOff>
    </xdr:from>
    <xdr:to>
      <xdr:col>85</xdr:col>
      <xdr:colOff>177800</xdr:colOff>
      <xdr:row>56</xdr:row>
      <xdr:rowOff>168326</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6268700" y="966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2360</xdr:rowOff>
    </xdr:from>
    <xdr:to>
      <xdr:col>81</xdr:col>
      <xdr:colOff>50800</xdr:colOff>
      <xdr:row>57</xdr:row>
      <xdr:rowOff>170496</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a:off x="14592300" y="9603560"/>
          <a:ext cx="889000" cy="339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78384</xdr:rowOff>
    </xdr:from>
    <xdr:to>
      <xdr:col>81</xdr:col>
      <xdr:colOff>101600</xdr:colOff>
      <xdr:row>57</xdr:row>
      <xdr:rowOff>8534</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5430500" y="967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25061</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45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2360</xdr:rowOff>
    </xdr:from>
    <xdr:to>
      <xdr:col>76</xdr:col>
      <xdr:colOff>114300</xdr:colOff>
      <xdr:row>57</xdr:row>
      <xdr:rowOff>126866</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flipV="1">
          <a:off x="13703300" y="9603560"/>
          <a:ext cx="889000" cy="29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135208</xdr:rowOff>
    </xdr:from>
    <xdr:to>
      <xdr:col>76</xdr:col>
      <xdr:colOff>165100</xdr:colOff>
      <xdr:row>56</xdr:row>
      <xdr:rowOff>65358</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4541500" y="956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56485</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65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4385</xdr:rowOff>
    </xdr:from>
    <xdr:to>
      <xdr:col>71</xdr:col>
      <xdr:colOff>177800</xdr:colOff>
      <xdr:row>57</xdr:row>
      <xdr:rowOff>126866</xdr:rowOff>
    </xdr:to>
    <xdr:cxnSp macro="">
      <xdr:nvCxnSpPr>
        <xdr:cNvPr id="599" name="直線コネクタ 598">
          <a:extLst>
            <a:ext uri="{FF2B5EF4-FFF2-40B4-BE49-F238E27FC236}">
              <a16:creationId xmlns:a16="http://schemas.microsoft.com/office/drawing/2014/main" id="{00000000-0008-0000-0700-000057020000}"/>
            </a:ext>
          </a:extLst>
        </xdr:cNvPr>
        <xdr:cNvCxnSpPr/>
      </xdr:nvCxnSpPr>
      <xdr:spPr>
        <a:xfrm>
          <a:off x="12814300" y="9777035"/>
          <a:ext cx="889000" cy="12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63836</xdr:rowOff>
    </xdr:from>
    <xdr:to>
      <xdr:col>72</xdr:col>
      <xdr:colOff>38100</xdr:colOff>
      <xdr:row>56</xdr:row>
      <xdr:rowOff>165436</xdr:rowOff>
    </xdr:to>
    <xdr:sp macro="" textlink="">
      <xdr:nvSpPr>
        <xdr:cNvPr id="600" name="フローチャート: 判断 599">
          <a:extLst>
            <a:ext uri="{FF2B5EF4-FFF2-40B4-BE49-F238E27FC236}">
              <a16:creationId xmlns:a16="http://schemas.microsoft.com/office/drawing/2014/main" id="{00000000-0008-0000-0700-000058020000}"/>
            </a:ext>
          </a:extLst>
        </xdr:cNvPr>
        <xdr:cNvSpPr/>
      </xdr:nvSpPr>
      <xdr:spPr>
        <a:xfrm>
          <a:off x="13652500" y="966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10513</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44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138425</xdr:rowOff>
    </xdr:from>
    <xdr:to>
      <xdr:col>67</xdr:col>
      <xdr:colOff>101600</xdr:colOff>
      <xdr:row>57</xdr:row>
      <xdr:rowOff>68575</xdr:rowOff>
    </xdr:to>
    <xdr:sp macro="" textlink="">
      <xdr:nvSpPr>
        <xdr:cNvPr id="602" name="フローチャート: 判断 601">
          <a:extLst>
            <a:ext uri="{FF2B5EF4-FFF2-40B4-BE49-F238E27FC236}">
              <a16:creationId xmlns:a16="http://schemas.microsoft.com/office/drawing/2014/main" id="{00000000-0008-0000-0700-00005A020000}"/>
            </a:ext>
          </a:extLst>
        </xdr:cNvPr>
        <xdr:cNvSpPr/>
      </xdr:nvSpPr>
      <xdr:spPr>
        <a:xfrm>
          <a:off x="12763500" y="973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59702</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83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151488</xdr:rowOff>
    </xdr:from>
    <xdr:to>
      <xdr:col>85</xdr:col>
      <xdr:colOff>177800</xdr:colOff>
      <xdr:row>58</xdr:row>
      <xdr:rowOff>81638</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6268700" y="992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129915</xdr:rowOff>
    </xdr:from>
    <xdr:ext cx="534377" cy="259045"/>
    <xdr:sp macro="" textlink="">
      <xdr:nvSpPr>
        <xdr:cNvPr id="610" name="教育費該当値テキスト">
          <a:extLst>
            <a:ext uri="{FF2B5EF4-FFF2-40B4-BE49-F238E27FC236}">
              <a16:creationId xmlns:a16="http://schemas.microsoft.com/office/drawing/2014/main" id="{00000000-0008-0000-0700-000062020000}"/>
            </a:ext>
          </a:extLst>
        </xdr:cNvPr>
        <xdr:cNvSpPr txBox="1"/>
      </xdr:nvSpPr>
      <xdr:spPr>
        <a:xfrm>
          <a:off x="16370300" y="990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119696</xdr:rowOff>
    </xdr:from>
    <xdr:to>
      <xdr:col>81</xdr:col>
      <xdr:colOff>101600</xdr:colOff>
      <xdr:row>58</xdr:row>
      <xdr:rowOff>49846</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5430500" y="989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40973</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5214111" y="998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123010</xdr:rowOff>
    </xdr:from>
    <xdr:to>
      <xdr:col>76</xdr:col>
      <xdr:colOff>165100</xdr:colOff>
      <xdr:row>56</xdr:row>
      <xdr:rowOff>53160</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4541500" y="955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69687</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4325111" y="932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76066</xdr:rowOff>
    </xdr:from>
    <xdr:to>
      <xdr:col>72</xdr:col>
      <xdr:colOff>38100</xdr:colOff>
      <xdr:row>58</xdr:row>
      <xdr:rowOff>6216</xdr:rowOff>
    </xdr:to>
    <xdr:sp macro="" textlink="">
      <xdr:nvSpPr>
        <xdr:cNvPr id="615" name="楕円 614">
          <a:extLst>
            <a:ext uri="{FF2B5EF4-FFF2-40B4-BE49-F238E27FC236}">
              <a16:creationId xmlns:a16="http://schemas.microsoft.com/office/drawing/2014/main" id="{00000000-0008-0000-0700-000067020000}"/>
            </a:ext>
          </a:extLst>
        </xdr:cNvPr>
        <xdr:cNvSpPr/>
      </xdr:nvSpPr>
      <xdr:spPr>
        <a:xfrm>
          <a:off x="13652500" y="984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168793</xdr:rowOff>
    </xdr:from>
    <xdr:ext cx="534377"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3436111" y="994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125035</xdr:rowOff>
    </xdr:from>
    <xdr:to>
      <xdr:col>67</xdr:col>
      <xdr:colOff>101600</xdr:colOff>
      <xdr:row>57</xdr:row>
      <xdr:rowOff>55185</xdr:rowOff>
    </xdr:to>
    <xdr:sp macro="" textlink="">
      <xdr:nvSpPr>
        <xdr:cNvPr id="617" name="楕円 616">
          <a:extLst>
            <a:ext uri="{FF2B5EF4-FFF2-40B4-BE49-F238E27FC236}">
              <a16:creationId xmlns:a16="http://schemas.microsoft.com/office/drawing/2014/main" id="{00000000-0008-0000-0700-000069020000}"/>
            </a:ext>
          </a:extLst>
        </xdr:cNvPr>
        <xdr:cNvSpPr/>
      </xdr:nvSpPr>
      <xdr:spPr>
        <a:xfrm>
          <a:off x="12763500" y="972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71712</xdr:rowOff>
    </xdr:from>
    <xdr:ext cx="534377"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547111" y="950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5" name="正方形/長方形 624">
          <a:extLst>
            <a:ext uri="{FF2B5EF4-FFF2-40B4-BE49-F238E27FC236}">
              <a16:creationId xmlns:a16="http://schemas.microsoft.com/office/drawing/2014/main" id="{00000000-0008-0000-0700-00007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6" name="正方形/長方形 625">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3" name="災害復旧費グラフ枠">
          <a:extLst>
            <a:ext uri="{FF2B5EF4-FFF2-40B4-BE49-F238E27FC236}">
              <a16:creationId xmlns:a16="http://schemas.microsoft.com/office/drawing/2014/main" id="{00000000-0008-0000-0700-00008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9839</xdr:rowOff>
    </xdr:from>
    <xdr:to>
      <xdr:col>85</xdr:col>
      <xdr:colOff>126364</xdr:colOff>
      <xdr:row>79</xdr:row>
      <xdr:rowOff>98879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6317595" y="12182789"/>
          <a:ext cx="1269" cy="146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124996</xdr:rowOff>
    </xdr:from>
    <xdr:ext cx="249299" cy="259045"/>
    <xdr:sp macro="" textlink="">
      <xdr:nvSpPr>
        <xdr:cNvPr id="645" name="災害復旧費最小値テキスト">
          <a:extLst>
            <a:ext uri="{FF2B5EF4-FFF2-40B4-BE49-F238E27FC236}">
              <a16:creationId xmlns:a16="http://schemas.microsoft.com/office/drawing/2014/main" id="{00000000-0008-0000-0700-000085020000}"/>
            </a:ext>
          </a:extLst>
        </xdr:cNvPr>
        <xdr:cNvSpPr txBox="1"/>
      </xdr:nvSpPr>
      <xdr:spPr>
        <a:xfrm>
          <a:off x="16370300" y="13669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127966</xdr:rowOff>
    </xdr:from>
    <xdr:ext cx="534377" cy="259045"/>
    <xdr:sp macro="" textlink="">
      <xdr:nvSpPr>
        <xdr:cNvPr id="647" name="災害復旧費最大値テキスト">
          <a:extLst>
            <a:ext uri="{FF2B5EF4-FFF2-40B4-BE49-F238E27FC236}">
              <a16:creationId xmlns:a16="http://schemas.microsoft.com/office/drawing/2014/main" id="{00000000-0008-0000-0700-000087020000}"/>
            </a:ext>
          </a:extLst>
        </xdr:cNvPr>
        <xdr:cNvSpPr txBox="1"/>
      </xdr:nvSpPr>
      <xdr:spPr>
        <a:xfrm>
          <a:off x="16370300" y="1195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9839</xdr:rowOff>
    </xdr:from>
    <xdr:to>
      <xdr:col>86</xdr:col>
      <xdr:colOff>25400</xdr:colOff>
      <xdr:row>71</xdr:row>
      <xdr:rowOff>9839</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6230600" y="1218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144991</xdr:rowOff>
    </xdr:from>
    <xdr:to>
      <xdr:col>85</xdr:col>
      <xdr:colOff>127000</xdr:colOff>
      <xdr:row>79</xdr:row>
      <xdr:rowOff>60768</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5481300" y="13518091"/>
          <a:ext cx="838200" cy="87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169446</xdr:rowOff>
    </xdr:from>
    <xdr:ext cx="469744" cy="259045"/>
    <xdr:sp macro="" textlink="">
      <xdr:nvSpPr>
        <xdr:cNvPr id="650" name="災害復旧費平均値テキスト">
          <a:extLst>
            <a:ext uri="{FF2B5EF4-FFF2-40B4-BE49-F238E27FC236}">
              <a16:creationId xmlns:a16="http://schemas.microsoft.com/office/drawing/2014/main" id="{00000000-0008-0000-0700-00008A020000}"/>
            </a:ext>
          </a:extLst>
        </xdr:cNvPr>
        <xdr:cNvSpPr txBox="1"/>
      </xdr:nvSpPr>
      <xdr:spPr>
        <a:xfrm>
          <a:off x="16370300" y="13542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19569</xdr:rowOff>
    </xdr:from>
    <xdr:to>
      <xdr:col>85</xdr:col>
      <xdr:colOff>177800</xdr:colOff>
      <xdr:row>79</xdr:row>
      <xdr:rowOff>121169</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6268700" y="1356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18476</xdr:rowOff>
    </xdr:from>
    <xdr:to>
      <xdr:col>81</xdr:col>
      <xdr:colOff>50800</xdr:colOff>
      <xdr:row>78</xdr:row>
      <xdr:rowOff>144991</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a:off x="14592300" y="13391576"/>
          <a:ext cx="889000" cy="12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11813</xdr:rowOff>
    </xdr:from>
    <xdr:to>
      <xdr:col>81</xdr:col>
      <xdr:colOff>101600</xdr:colOff>
      <xdr:row>79</xdr:row>
      <xdr:rowOff>113413</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5430500" y="1355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104540</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46428" y="13649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50154</xdr:rowOff>
    </xdr:from>
    <xdr:to>
      <xdr:col>76</xdr:col>
      <xdr:colOff>114300</xdr:colOff>
      <xdr:row>78</xdr:row>
      <xdr:rowOff>18476</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a:off x="13703300" y="13080354"/>
          <a:ext cx="889000" cy="311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21072</xdr:rowOff>
    </xdr:from>
    <xdr:to>
      <xdr:col>76</xdr:col>
      <xdr:colOff>165100</xdr:colOff>
      <xdr:row>79</xdr:row>
      <xdr:rowOff>122672</xdr:rowOff>
    </xdr:to>
    <xdr:sp macro="" textlink="">
      <xdr:nvSpPr>
        <xdr:cNvPr id="656" name="フローチャート: 判断 655">
          <a:extLst>
            <a:ext uri="{FF2B5EF4-FFF2-40B4-BE49-F238E27FC236}">
              <a16:creationId xmlns:a16="http://schemas.microsoft.com/office/drawing/2014/main" id="{00000000-0008-0000-0700-000090020000}"/>
            </a:ext>
          </a:extLst>
        </xdr:cNvPr>
        <xdr:cNvSpPr/>
      </xdr:nvSpPr>
      <xdr:spPr>
        <a:xfrm>
          <a:off x="14541500" y="1356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113799</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57428" y="1365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50154</xdr:rowOff>
    </xdr:from>
    <xdr:to>
      <xdr:col>71</xdr:col>
      <xdr:colOff>177800</xdr:colOff>
      <xdr:row>76</xdr:row>
      <xdr:rowOff>146166</xdr:rowOff>
    </xdr:to>
    <xdr:cxnSp macro="">
      <xdr:nvCxnSpPr>
        <xdr:cNvPr id="658" name="直線コネクタ 657">
          <a:extLst>
            <a:ext uri="{FF2B5EF4-FFF2-40B4-BE49-F238E27FC236}">
              <a16:creationId xmlns:a16="http://schemas.microsoft.com/office/drawing/2014/main" id="{00000000-0008-0000-0700-000092020000}"/>
            </a:ext>
          </a:extLst>
        </xdr:cNvPr>
        <xdr:cNvCxnSpPr/>
      </xdr:nvCxnSpPr>
      <xdr:spPr>
        <a:xfrm flipV="1">
          <a:off x="12814300" y="13080354"/>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15013</xdr:rowOff>
    </xdr:from>
    <xdr:to>
      <xdr:col>72</xdr:col>
      <xdr:colOff>38100</xdr:colOff>
      <xdr:row>79</xdr:row>
      <xdr:rowOff>116613</xdr:rowOff>
    </xdr:to>
    <xdr:sp macro="" textlink="">
      <xdr:nvSpPr>
        <xdr:cNvPr id="659" name="フローチャート: 判断 658">
          <a:extLst>
            <a:ext uri="{FF2B5EF4-FFF2-40B4-BE49-F238E27FC236}">
              <a16:creationId xmlns:a16="http://schemas.microsoft.com/office/drawing/2014/main" id="{00000000-0008-0000-0700-000093020000}"/>
            </a:ext>
          </a:extLst>
        </xdr:cNvPr>
        <xdr:cNvSpPr/>
      </xdr:nvSpPr>
      <xdr:spPr>
        <a:xfrm>
          <a:off x="13652500" y="1355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107740</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468428" y="13652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23684</xdr:rowOff>
    </xdr:from>
    <xdr:to>
      <xdr:col>67</xdr:col>
      <xdr:colOff>101600</xdr:colOff>
      <xdr:row>79</xdr:row>
      <xdr:rowOff>125284</xdr:rowOff>
    </xdr:to>
    <xdr:sp macro="" textlink="">
      <xdr:nvSpPr>
        <xdr:cNvPr id="661" name="フローチャート: 判断 660">
          <a:extLst>
            <a:ext uri="{FF2B5EF4-FFF2-40B4-BE49-F238E27FC236}">
              <a16:creationId xmlns:a16="http://schemas.microsoft.com/office/drawing/2014/main" id="{00000000-0008-0000-0700-000095020000}"/>
            </a:ext>
          </a:extLst>
        </xdr:cNvPr>
        <xdr:cNvSpPr/>
      </xdr:nvSpPr>
      <xdr:spPr>
        <a:xfrm>
          <a:off x="12763500" y="1356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116411</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579428" y="1366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9968</xdr:rowOff>
    </xdr:from>
    <xdr:to>
      <xdr:col>85</xdr:col>
      <xdr:colOff>177800</xdr:colOff>
      <xdr:row>79</xdr:row>
      <xdr:rowOff>111568</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6268700" y="1355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140795</xdr:rowOff>
    </xdr:from>
    <xdr:ext cx="469744" cy="259045"/>
    <xdr:sp macro="" textlink="">
      <xdr:nvSpPr>
        <xdr:cNvPr id="669" name="災害復旧費該当値テキスト">
          <a:extLst>
            <a:ext uri="{FF2B5EF4-FFF2-40B4-BE49-F238E27FC236}">
              <a16:creationId xmlns:a16="http://schemas.microsoft.com/office/drawing/2014/main" id="{00000000-0008-0000-0700-00009D020000}"/>
            </a:ext>
          </a:extLst>
        </xdr:cNvPr>
        <xdr:cNvSpPr txBox="1"/>
      </xdr:nvSpPr>
      <xdr:spPr>
        <a:xfrm>
          <a:off x="16370300" y="13342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94191</xdr:rowOff>
    </xdr:from>
    <xdr:to>
      <xdr:col>81</xdr:col>
      <xdr:colOff>101600</xdr:colOff>
      <xdr:row>79</xdr:row>
      <xdr:rowOff>24341</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5430500" y="13467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40868</xdr:rowOff>
    </xdr:from>
    <xdr:ext cx="469744"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5246428" y="13242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139126</xdr:rowOff>
    </xdr:from>
    <xdr:to>
      <xdr:col>76</xdr:col>
      <xdr:colOff>165100</xdr:colOff>
      <xdr:row>78</xdr:row>
      <xdr:rowOff>69276</xdr:rowOff>
    </xdr:to>
    <xdr:sp macro="" textlink="">
      <xdr:nvSpPr>
        <xdr:cNvPr id="672" name="楕円 671">
          <a:extLst>
            <a:ext uri="{FF2B5EF4-FFF2-40B4-BE49-F238E27FC236}">
              <a16:creationId xmlns:a16="http://schemas.microsoft.com/office/drawing/2014/main" id="{00000000-0008-0000-0700-0000A0020000}"/>
            </a:ext>
          </a:extLst>
        </xdr:cNvPr>
        <xdr:cNvSpPr/>
      </xdr:nvSpPr>
      <xdr:spPr>
        <a:xfrm>
          <a:off x="14541500" y="1334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85803</xdr:rowOff>
    </xdr:from>
    <xdr:ext cx="534377"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4325111" y="13116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170804</xdr:rowOff>
    </xdr:from>
    <xdr:to>
      <xdr:col>72</xdr:col>
      <xdr:colOff>38100</xdr:colOff>
      <xdr:row>76</xdr:row>
      <xdr:rowOff>100954</xdr:rowOff>
    </xdr:to>
    <xdr:sp macro="" textlink="">
      <xdr:nvSpPr>
        <xdr:cNvPr id="674" name="楕円 673">
          <a:extLst>
            <a:ext uri="{FF2B5EF4-FFF2-40B4-BE49-F238E27FC236}">
              <a16:creationId xmlns:a16="http://schemas.microsoft.com/office/drawing/2014/main" id="{00000000-0008-0000-0700-0000A2020000}"/>
            </a:ext>
          </a:extLst>
        </xdr:cNvPr>
        <xdr:cNvSpPr/>
      </xdr:nvSpPr>
      <xdr:spPr>
        <a:xfrm>
          <a:off x="13652500" y="1302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117481</xdr:rowOff>
    </xdr:from>
    <xdr:ext cx="534377"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3436111" y="12804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95366</xdr:rowOff>
    </xdr:from>
    <xdr:to>
      <xdr:col>67</xdr:col>
      <xdr:colOff>101600</xdr:colOff>
      <xdr:row>77</xdr:row>
      <xdr:rowOff>25516</xdr:rowOff>
    </xdr:to>
    <xdr:sp macro="" textlink="">
      <xdr:nvSpPr>
        <xdr:cNvPr id="676" name="楕円 675">
          <a:extLst>
            <a:ext uri="{FF2B5EF4-FFF2-40B4-BE49-F238E27FC236}">
              <a16:creationId xmlns:a16="http://schemas.microsoft.com/office/drawing/2014/main" id="{00000000-0008-0000-0700-0000A4020000}"/>
            </a:ext>
          </a:extLst>
        </xdr:cNvPr>
        <xdr:cNvSpPr/>
      </xdr:nvSpPr>
      <xdr:spPr>
        <a:xfrm>
          <a:off x="12763500" y="1312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42043</xdr:rowOff>
    </xdr:from>
    <xdr:ext cx="534377"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547111" y="1290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3" name="正方形/長方形 682">
          <a:extLst>
            <a:ext uri="{FF2B5EF4-FFF2-40B4-BE49-F238E27FC236}">
              <a16:creationId xmlns:a16="http://schemas.microsoft.com/office/drawing/2014/main" id="{00000000-0008-0000-0700-0000A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4" name="正方形/長方形 683">
          <a:extLst>
            <a:ext uri="{FF2B5EF4-FFF2-40B4-BE49-F238E27FC236}">
              <a16:creationId xmlns:a16="http://schemas.microsoft.com/office/drawing/2014/main" id="{00000000-0008-0000-0700-0000A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5" name="正方形/長方形 684">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702" name="公債費グラフ枠">
          <a:extLst>
            <a:ext uri="{FF2B5EF4-FFF2-40B4-BE49-F238E27FC236}">
              <a16:creationId xmlns:a16="http://schemas.microsoft.com/office/drawing/2014/main" id="{00000000-0008-0000-0700-0000B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109165</xdr:rowOff>
    </xdr:from>
    <xdr:to>
      <xdr:col>85</xdr:col>
      <xdr:colOff>126364</xdr:colOff>
      <xdr:row>98</xdr:row>
      <xdr:rowOff>133038</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6317595" y="15368215"/>
          <a:ext cx="1269" cy="1566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136865</xdr:rowOff>
    </xdr:from>
    <xdr:ext cx="469744" cy="259045"/>
    <xdr:sp macro="" textlink="">
      <xdr:nvSpPr>
        <xdr:cNvPr id="704" name="公債費最小値テキスト">
          <a:extLst>
            <a:ext uri="{FF2B5EF4-FFF2-40B4-BE49-F238E27FC236}">
              <a16:creationId xmlns:a16="http://schemas.microsoft.com/office/drawing/2014/main" id="{00000000-0008-0000-0700-0000C0020000}"/>
            </a:ext>
          </a:extLst>
        </xdr:cNvPr>
        <xdr:cNvSpPr txBox="1"/>
      </xdr:nvSpPr>
      <xdr:spPr>
        <a:xfrm>
          <a:off x="16370300" y="16938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133038</xdr:rowOff>
    </xdr:from>
    <xdr:to>
      <xdr:col>86</xdr:col>
      <xdr:colOff>25400</xdr:colOff>
      <xdr:row>98</xdr:row>
      <xdr:rowOff>133038</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6230600" y="1693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55842</xdr:rowOff>
    </xdr:from>
    <xdr:ext cx="599010" cy="259045"/>
    <xdr:sp macro="" textlink="">
      <xdr:nvSpPr>
        <xdr:cNvPr id="706" name="公債費最大値テキスト">
          <a:extLst>
            <a:ext uri="{FF2B5EF4-FFF2-40B4-BE49-F238E27FC236}">
              <a16:creationId xmlns:a16="http://schemas.microsoft.com/office/drawing/2014/main" id="{00000000-0008-0000-0700-0000C2020000}"/>
            </a:ext>
          </a:extLst>
        </xdr:cNvPr>
        <xdr:cNvSpPr txBox="1"/>
      </xdr:nvSpPr>
      <xdr:spPr>
        <a:xfrm>
          <a:off x="16370300" y="15143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109165</xdr:rowOff>
    </xdr:from>
    <xdr:to>
      <xdr:col>86</xdr:col>
      <xdr:colOff>25400</xdr:colOff>
      <xdr:row>89</xdr:row>
      <xdr:rowOff>109165</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a:off x="16230600" y="15368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112105</xdr:rowOff>
    </xdr:from>
    <xdr:to>
      <xdr:col>85</xdr:col>
      <xdr:colOff>127000</xdr:colOff>
      <xdr:row>96</xdr:row>
      <xdr:rowOff>168667</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5481300" y="16571305"/>
          <a:ext cx="838200" cy="56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38005</xdr:rowOff>
    </xdr:from>
    <xdr:ext cx="534377" cy="259045"/>
    <xdr:sp macro="" textlink="">
      <xdr:nvSpPr>
        <xdr:cNvPr id="709" name="公債費平均値テキスト">
          <a:extLst>
            <a:ext uri="{FF2B5EF4-FFF2-40B4-BE49-F238E27FC236}">
              <a16:creationId xmlns:a16="http://schemas.microsoft.com/office/drawing/2014/main" id="{00000000-0008-0000-0700-0000C5020000}"/>
            </a:ext>
          </a:extLst>
        </xdr:cNvPr>
        <xdr:cNvSpPr txBox="1"/>
      </xdr:nvSpPr>
      <xdr:spPr>
        <a:xfrm>
          <a:off x="16370300" y="163257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15128</xdr:rowOff>
    </xdr:from>
    <xdr:to>
      <xdr:col>85</xdr:col>
      <xdr:colOff>177800</xdr:colOff>
      <xdr:row>96</xdr:row>
      <xdr:rowOff>116728</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62687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168667</xdr:rowOff>
    </xdr:from>
    <xdr:to>
      <xdr:col>81</xdr:col>
      <xdr:colOff>50800</xdr:colOff>
      <xdr:row>97</xdr:row>
      <xdr:rowOff>28127</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flipV="1">
          <a:off x="14592300" y="16627867"/>
          <a:ext cx="889000" cy="30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31375</xdr:rowOff>
    </xdr:from>
    <xdr:to>
      <xdr:col>81</xdr:col>
      <xdr:colOff>101600</xdr:colOff>
      <xdr:row>96</xdr:row>
      <xdr:rowOff>132975</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5430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149502</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26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792</xdr:rowOff>
    </xdr:from>
    <xdr:to>
      <xdr:col>76</xdr:col>
      <xdr:colOff>114300</xdr:colOff>
      <xdr:row>97</xdr:row>
      <xdr:rowOff>28127</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3703300" y="16631442"/>
          <a:ext cx="889000" cy="2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52699</xdr:rowOff>
    </xdr:from>
    <xdr:to>
      <xdr:col>76</xdr:col>
      <xdr:colOff>165100</xdr:colOff>
      <xdr:row>96</xdr:row>
      <xdr:rowOff>154299</xdr:rowOff>
    </xdr:to>
    <xdr:sp macro="" textlink="">
      <xdr:nvSpPr>
        <xdr:cNvPr id="715" name="フローチャート: 判断 714">
          <a:extLst>
            <a:ext uri="{FF2B5EF4-FFF2-40B4-BE49-F238E27FC236}">
              <a16:creationId xmlns:a16="http://schemas.microsoft.com/office/drawing/2014/main" id="{00000000-0008-0000-0700-0000CB020000}"/>
            </a:ext>
          </a:extLst>
        </xdr:cNvPr>
        <xdr:cNvSpPr/>
      </xdr:nvSpPr>
      <xdr:spPr>
        <a:xfrm>
          <a:off x="14541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170826</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25111" y="162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792</xdr:rowOff>
    </xdr:from>
    <xdr:to>
      <xdr:col>71</xdr:col>
      <xdr:colOff>177800</xdr:colOff>
      <xdr:row>97</xdr:row>
      <xdr:rowOff>9643</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flipV="1">
          <a:off x="12814300" y="16631442"/>
          <a:ext cx="889000" cy="8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45287</xdr:rowOff>
    </xdr:from>
    <xdr:to>
      <xdr:col>72</xdr:col>
      <xdr:colOff>38100</xdr:colOff>
      <xdr:row>96</xdr:row>
      <xdr:rowOff>146887</xdr:rowOff>
    </xdr:to>
    <xdr:sp macro="" textlink="">
      <xdr:nvSpPr>
        <xdr:cNvPr id="718" name="フローチャート: 判断 717">
          <a:extLst>
            <a:ext uri="{FF2B5EF4-FFF2-40B4-BE49-F238E27FC236}">
              <a16:creationId xmlns:a16="http://schemas.microsoft.com/office/drawing/2014/main" id="{00000000-0008-0000-0700-0000CE020000}"/>
            </a:ext>
          </a:extLst>
        </xdr:cNvPr>
        <xdr:cNvSpPr/>
      </xdr:nvSpPr>
      <xdr:spPr>
        <a:xfrm>
          <a:off x="13652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163414</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37759</xdr:rowOff>
    </xdr:from>
    <xdr:to>
      <xdr:col>67</xdr:col>
      <xdr:colOff>101600</xdr:colOff>
      <xdr:row>96</xdr:row>
      <xdr:rowOff>139359</xdr:rowOff>
    </xdr:to>
    <xdr:sp macro="" textlink="">
      <xdr:nvSpPr>
        <xdr:cNvPr id="720" name="フローチャート: 判断 719">
          <a:extLst>
            <a:ext uri="{FF2B5EF4-FFF2-40B4-BE49-F238E27FC236}">
              <a16:creationId xmlns:a16="http://schemas.microsoft.com/office/drawing/2014/main" id="{00000000-0008-0000-0700-0000D0020000}"/>
            </a:ext>
          </a:extLst>
        </xdr:cNvPr>
        <xdr:cNvSpPr/>
      </xdr:nvSpPr>
      <xdr:spPr>
        <a:xfrm>
          <a:off x="12763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155886</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61305</xdr:rowOff>
    </xdr:from>
    <xdr:to>
      <xdr:col>85</xdr:col>
      <xdr:colOff>177800</xdr:colOff>
      <xdr:row>96</xdr:row>
      <xdr:rowOff>162905</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6268700" y="1652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39732</xdr:rowOff>
    </xdr:from>
    <xdr:ext cx="534377" cy="259045"/>
    <xdr:sp macro="" textlink="">
      <xdr:nvSpPr>
        <xdr:cNvPr id="728" name="公債費該当値テキスト">
          <a:extLst>
            <a:ext uri="{FF2B5EF4-FFF2-40B4-BE49-F238E27FC236}">
              <a16:creationId xmlns:a16="http://schemas.microsoft.com/office/drawing/2014/main" id="{00000000-0008-0000-0700-0000D8020000}"/>
            </a:ext>
          </a:extLst>
        </xdr:cNvPr>
        <xdr:cNvSpPr txBox="1"/>
      </xdr:nvSpPr>
      <xdr:spPr>
        <a:xfrm>
          <a:off x="16370300" y="1649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117867</xdr:rowOff>
    </xdr:from>
    <xdr:to>
      <xdr:col>81</xdr:col>
      <xdr:colOff>101600</xdr:colOff>
      <xdr:row>97</xdr:row>
      <xdr:rowOff>48017</xdr:rowOff>
    </xdr:to>
    <xdr:sp macro="" textlink="">
      <xdr:nvSpPr>
        <xdr:cNvPr id="729" name="楕円 728">
          <a:extLst>
            <a:ext uri="{FF2B5EF4-FFF2-40B4-BE49-F238E27FC236}">
              <a16:creationId xmlns:a16="http://schemas.microsoft.com/office/drawing/2014/main" id="{00000000-0008-0000-0700-0000D9020000}"/>
            </a:ext>
          </a:extLst>
        </xdr:cNvPr>
        <xdr:cNvSpPr/>
      </xdr:nvSpPr>
      <xdr:spPr>
        <a:xfrm>
          <a:off x="15430500" y="1657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39144</xdr:rowOff>
    </xdr:from>
    <xdr:ext cx="534377"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5214111" y="1666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148777</xdr:rowOff>
    </xdr:from>
    <xdr:to>
      <xdr:col>76</xdr:col>
      <xdr:colOff>165100</xdr:colOff>
      <xdr:row>97</xdr:row>
      <xdr:rowOff>78927</xdr:rowOff>
    </xdr:to>
    <xdr:sp macro="" textlink="">
      <xdr:nvSpPr>
        <xdr:cNvPr id="731" name="楕円 730">
          <a:extLst>
            <a:ext uri="{FF2B5EF4-FFF2-40B4-BE49-F238E27FC236}">
              <a16:creationId xmlns:a16="http://schemas.microsoft.com/office/drawing/2014/main" id="{00000000-0008-0000-0700-0000DB020000}"/>
            </a:ext>
          </a:extLst>
        </xdr:cNvPr>
        <xdr:cNvSpPr/>
      </xdr:nvSpPr>
      <xdr:spPr>
        <a:xfrm>
          <a:off x="14541500" y="1660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70054</xdr:rowOff>
    </xdr:from>
    <xdr:ext cx="534377"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4325111" y="1670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121442</xdr:rowOff>
    </xdr:from>
    <xdr:to>
      <xdr:col>72</xdr:col>
      <xdr:colOff>38100</xdr:colOff>
      <xdr:row>97</xdr:row>
      <xdr:rowOff>51592</xdr:rowOff>
    </xdr:to>
    <xdr:sp macro="" textlink="">
      <xdr:nvSpPr>
        <xdr:cNvPr id="733" name="楕円 732">
          <a:extLst>
            <a:ext uri="{FF2B5EF4-FFF2-40B4-BE49-F238E27FC236}">
              <a16:creationId xmlns:a16="http://schemas.microsoft.com/office/drawing/2014/main" id="{00000000-0008-0000-0700-0000DD020000}"/>
            </a:ext>
          </a:extLst>
        </xdr:cNvPr>
        <xdr:cNvSpPr/>
      </xdr:nvSpPr>
      <xdr:spPr>
        <a:xfrm>
          <a:off x="13652500" y="16580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42719</xdr:rowOff>
    </xdr:from>
    <xdr:ext cx="534377"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3436111" y="16673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130293</xdr:rowOff>
    </xdr:from>
    <xdr:to>
      <xdr:col>67</xdr:col>
      <xdr:colOff>101600</xdr:colOff>
      <xdr:row>97</xdr:row>
      <xdr:rowOff>60443</xdr:rowOff>
    </xdr:to>
    <xdr:sp macro="" textlink="">
      <xdr:nvSpPr>
        <xdr:cNvPr id="735" name="楕円 734">
          <a:extLst>
            <a:ext uri="{FF2B5EF4-FFF2-40B4-BE49-F238E27FC236}">
              <a16:creationId xmlns:a16="http://schemas.microsoft.com/office/drawing/2014/main" id="{00000000-0008-0000-0700-0000DF020000}"/>
            </a:ext>
          </a:extLst>
        </xdr:cNvPr>
        <xdr:cNvSpPr/>
      </xdr:nvSpPr>
      <xdr:spPr>
        <a:xfrm>
          <a:off x="12763500" y="16589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51570</xdr:rowOff>
    </xdr:from>
    <xdr:ext cx="534377"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2547111" y="1668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42" name="正方形/長方形 741">
          <a:extLst>
            <a:ext uri="{FF2B5EF4-FFF2-40B4-BE49-F238E27FC236}">
              <a16:creationId xmlns:a16="http://schemas.microsoft.com/office/drawing/2014/main" id="{00000000-0008-0000-0700-0000E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3" name="正方形/長方形 742">
          <a:extLst>
            <a:ext uri="{FF2B5EF4-FFF2-40B4-BE49-F238E27FC236}">
              <a16:creationId xmlns:a16="http://schemas.microsoft.com/office/drawing/2014/main" id="{00000000-0008-0000-0700-0000E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4" name="正方形/長方形 743">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61" name="諸支出金グラフ枠">
          <a:extLst>
            <a:ext uri="{FF2B5EF4-FFF2-40B4-BE49-F238E27FC236}">
              <a16:creationId xmlns:a16="http://schemas.microsoft.com/office/drawing/2014/main" id="{00000000-0008-0000-0700-0000F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44994</xdr:rowOff>
    </xdr:from>
    <xdr:to>
      <xdr:col>116</xdr:col>
      <xdr:colOff>62864</xdr:colOff>
      <xdr:row>39</xdr:row>
      <xdr:rowOff>98878</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flipV="1">
          <a:off x="22159595" y="5359944"/>
          <a:ext cx="1269"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135544</xdr:rowOff>
    </xdr:from>
    <xdr:ext cx="249299" cy="259045"/>
    <xdr:sp macro="" textlink="">
      <xdr:nvSpPr>
        <xdr:cNvPr id="763" name="諸支出金最小値テキスト">
          <a:extLst>
            <a:ext uri="{FF2B5EF4-FFF2-40B4-BE49-F238E27FC236}">
              <a16:creationId xmlns:a16="http://schemas.microsoft.com/office/drawing/2014/main" id="{00000000-0008-0000-0700-0000FB020000}"/>
            </a:ext>
          </a:extLst>
        </xdr:cNvPr>
        <xdr:cNvSpPr txBox="1"/>
      </xdr:nvSpPr>
      <xdr:spPr>
        <a:xfrm>
          <a:off x="22212300" y="6822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163121</xdr:rowOff>
    </xdr:from>
    <xdr:ext cx="469744" cy="259045"/>
    <xdr:sp macro="" textlink="">
      <xdr:nvSpPr>
        <xdr:cNvPr id="765" name="諸支出金最大値テキスト">
          <a:extLst>
            <a:ext uri="{FF2B5EF4-FFF2-40B4-BE49-F238E27FC236}">
              <a16:creationId xmlns:a16="http://schemas.microsoft.com/office/drawing/2014/main" id="{00000000-0008-0000-0700-0000FD020000}"/>
            </a:ext>
          </a:extLst>
        </xdr:cNvPr>
        <xdr:cNvSpPr txBox="1"/>
      </xdr:nvSpPr>
      <xdr:spPr>
        <a:xfrm>
          <a:off x="22212300" y="5135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8,730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44994</xdr:rowOff>
    </xdr:from>
    <xdr:to>
      <xdr:col>116</xdr:col>
      <xdr:colOff>152400</xdr:colOff>
      <xdr:row>31</xdr:row>
      <xdr:rowOff>44994</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22072600" y="535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52994</xdr:rowOff>
    </xdr:from>
    <xdr:ext cx="378565" cy="259045"/>
    <xdr:sp macro="" textlink="">
      <xdr:nvSpPr>
        <xdr:cNvPr id="768" name="諸支出金平均値テキスト">
          <a:extLst>
            <a:ext uri="{FF2B5EF4-FFF2-40B4-BE49-F238E27FC236}">
              <a16:creationId xmlns:a16="http://schemas.microsoft.com/office/drawing/2014/main" id="{00000000-0008-0000-0700-000000030000}"/>
            </a:ext>
          </a:extLst>
        </xdr:cNvPr>
        <xdr:cNvSpPr txBox="1"/>
      </xdr:nvSpPr>
      <xdr:spPr>
        <a:xfrm>
          <a:off x="22212300" y="65680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30117</xdr:rowOff>
    </xdr:from>
    <xdr:to>
      <xdr:col>116</xdr:col>
      <xdr:colOff>114300</xdr:colOff>
      <xdr:row>39</xdr:row>
      <xdr:rowOff>131717</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22110700" y="671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38608</xdr:rowOff>
    </xdr:from>
    <xdr:to>
      <xdr:col>112</xdr:col>
      <xdr:colOff>38100</xdr:colOff>
      <xdr:row>39</xdr:row>
      <xdr:rowOff>140208</xdr:rowOff>
    </xdr:to>
    <xdr:sp macro="" textlink="">
      <xdr:nvSpPr>
        <xdr:cNvPr id="771" name="フローチャート: 判断 770">
          <a:extLst>
            <a:ext uri="{FF2B5EF4-FFF2-40B4-BE49-F238E27FC236}">
              <a16:creationId xmlns:a16="http://schemas.microsoft.com/office/drawing/2014/main" id="{00000000-0008-0000-0700-000003030000}"/>
            </a:ext>
          </a:extLst>
        </xdr:cNvPr>
        <xdr:cNvSpPr/>
      </xdr:nvSpPr>
      <xdr:spPr>
        <a:xfrm>
          <a:off x="21272500" y="672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156735</xdr:rowOff>
    </xdr:from>
    <xdr:ext cx="313932"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66333" y="65003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42037</xdr:rowOff>
    </xdr:from>
    <xdr:to>
      <xdr:col>107</xdr:col>
      <xdr:colOff>101600</xdr:colOff>
      <xdr:row>39</xdr:row>
      <xdr:rowOff>143637</xdr:rowOff>
    </xdr:to>
    <xdr:sp macro="" textlink="">
      <xdr:nvSpPr>
        <xdr:cNvPr id="774" name="フローチャート: 判断 773">
          <a:extLst>
            <a:ext uri="{FF2B5EF4-FFF2-40B4-BE49-F238E27FC236}">
              <a16:creationId xmlns:a16="http://schemas.microsoft.com/office/drawing/2014/main" id="{00000000-0008-0000-0700-000006030000}"/>
            </a:ext>
          </a:extLst>
        </xdr:cNvPr>
        <xdr:cNvSpPr/>
      </xdr:nvSpPr>
      <xdr:spPr>
        <a:xfrm>
          <a:off x="20383500" y="672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160164</xdr:rowOff>
    </xdr:from>
    <xdr:ext cx="313932"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277333" y="65038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34852</xdr:rowOff>
    </xdr:from>
    <xdr:to>
      <xdr:col>102</xdr:col>
      <xdr:colOff>165100</xdr:colOff>
      <xdr:row>39</xdr:row>
      <xdr:rowOff>136452</xdr:rowOff>
    </xdr:to>
    <xdr:sp macro="" textlink="">
      <xdr:nvSpPr>
        <xdr:cNvPr id="777" name="フローチャート: 判断 776">
          <a:extLst>
            <a:ext uri="{FF2B5EF4-FFF2-40B4-BE49-F238E27FC236}">
              <a16:creationId xmlns:a16="http://schemas.microsoft.com/office/drawing/2014/main" id="{00000000-0008-0000-0700-000009030000}"/>
            </a:ext>
          </a:extLst>
        </xdr:cNvPr>
        <xdr:cNvSpPr/>
      </xdr:nvSpPr>
      <xdr:spPr>
        <a:xfrm>
          <a:off x="19494500" y="672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152979</xdr:rowOff>
    </xdr:from>
    <xdr:ext cx="313932"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388333" y="6496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43833</xdr:rowOff>
    </xdr:from>
    <xdr:to>
      <xdr:col>98</xdr:col>
      <xdr:colOff>38100</xdr:colOff>
      <xdr:row>39</xdr:row>
      <xdr:rowOff>145433</xdr:rowOff>
    </xdr:to>
    <xdr:sp macro="" textlink="">
      <xdr:nvSpPr>
        <xdr:cNvPr id="779" name="フローチャート: 判断 778">
          <a:extLst>
            <a:ext uri="{FF2B5EF4-FFF2-40B4-BE49-F238E27FC236}">
              <a16:creationId xmlns:a16="http://schemas.microsoft.com/office/drawing/2014/main" id="{00000000-0008-0000-0700-00000B030000}"/>
            </a:ext>
          </a:extLst>
        </xdr:cNvPr>
        <xdr:cNvSpPr/>
      </xdr:nvSpPr>
      <xdr:spPr>
        <a:xfrm>
          <a:off x="18605500" y="6730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161960</xdr:rowOff>
    </xdr:from>
    <xdr:ext cx="313932"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499333" y="6505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86" name="楕円 785">
          <a:extLst>
            <a:ext uri="{FF2B5EF4-FFF2-40B4-BE49-F238E27FC236}">
              <a16:creationId xmlns:a16="http://schemas.microsoft.com/office/drawing/2014/main" id="{00000000-0008-0000-0700-000012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8544</xdr:rowOff>
    </xdr:from>
    <xdr:ext cx="249299" cy="259045"/>
    <xdr:sp macro="" textlink="">
      <xdr:nvSpPr>
        <xdr:cNvPr id="787" name="諸支出金該当値テキスト">
          <a:extLst>
            <a:ext uri="{FF2B5EF4-FFF2-40B4-BE49-F238E27FC236}">
              <a16:creationId xmlns:a16="http://schemas.microsoft.com/office/drawing/2014/main" id="{00000000-0008-0000-0700-000013030000}"/>
            </a:ext>
          </a:extLst>
        </xdr:cNvPr>
        <xdr:cNvSpPr txBox="1"/>
      </xdr:nvSpPr>
      <xdr:spPr>
        <a:xfrm>
          <a:off x="22212300" y="6695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8" name="楕円 787">
          <a:extLst>
            <a:ext uri="{FF2B5EF4-FFF2-40B4-BE49-F238E27FC236}">
              <a16:creationId xmlns:a16="http://schemas.microsoft.com/office/drawing/2014/main" id="{00000000-0008-0000-0700-000014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90" name="楕円 789">
          <a:extLst>
            <a:ext uri="{FF2B5EF4-FFF2-40B4-BE49-F238E27FC236}">
              <a16:creationId xmlns:a16="http://schemas.microsoft.com/office/drawing/2014/main" id="{00000000-0008-0000-0700-000016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92" name="楕円 791">
          <a:extLst>
            <a:ext uri="{FF2B5EF4-FFF2-40B4-BE49-F238E27FC236}">
              <a16:creationId xmlns:a16="http://schemas.microsoft.com/office/drawing/2014/main" id="{00000000-0008-0000-0700-000018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94" name="楕円 793">
          <a:extLst>
            <a:ext uri="{FF2B5EF4-FFF2-40B4-BE49-F238E27FC236}">
              <a16:creationId xmlns:a16="http://schemas.microsoft.com/office/drawing/2014/main" id="{00000000-0008-0000-0700-00001A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9" name="正方形/長方形 798">
          <a:extLst>
            <a:ext uri="{FF2B5EF4-FFF2-40B4-BE49-F238E27FC236}">
              <a16:creationId xmlns:a16="http://schemas.microsoft.com/office/drawing/2014/main" id="{00000000-0008-0000-0700-00001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800" name="正方形/長方形 799">
          <a:extLst>
            <a:ext uri="{FF2B5EF4-FFF2-40B4-BE49-F238E27FC236}">
              <a16:creationId xmlns:a16="http://schemas.microsoft.com/office/drawing/2014/main" id="{00000000-0008-0000-0700-00002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801" name="正方形/長方形 800">
          <a:extLst>
            <a:ext uri="{FF2B5EF4-FFF2-40B4-BE49-F238E27FC236}">
              <a16:creationId xmlns:a16="http://schemas.microsoft.com/office/drawing/2014/main" id="{00000000-0008-0000-0700-00002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802" name="正方形/長方形 801">
          <a:extLst>
            <a:ext uri="{FF2B5EF4-FFF2-40B4-BE49-F238E27FC236}">
              <a16:creationId xmlns:a16="http://schemas.microsoft.com/office/drawing/2014/main" id="{00000000-0008-0000-0700-00002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803" name="正方形/長方形 802">
          <a:extLst>
            <a:ext uri="{FF2B5EF4-FFF2-40B4-BE49-F238E27FC236}">
              <a16:creationId xmlns:a16="http://schemas.microsoft.com/office/drawing/2014/main" id="{00000000-0008-0000-0700-00002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0" name="前年度繰上充用金グラフ枠">
          <a:extLst>
            <a:ext uri="{FF2B5EF4-FFF2-40B4-BE49-F238E27FC236}">
              <a16:creationId xmlns:a16="http://schemas.microsoft.com/office/drawing/2014/main" id="{00000000-0008-0000-0700-00002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12" name="前年度繰上充用金最小値テキスト">
          <a:extLst>
            <a:ext uri="{FF2B5EF4-FFF2-40B4-BE49-F238E27FC236}">
              <a16:creationId xmlns:a16="http://schemas.microsoft.com/office/drawing/2014/main" id="{00000000-0008-0000-0700-00002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14" name="前年度繰上充用金最大値テキスト">
          <a:extLst>
            <a:ext uri="{FF2B5EF4-FFF2-40B4-BE49-F238E27FC236}">
              <a16:creationId xmlns:a16="http://schemas.microsoft.com/office/drawing/2014/main" id="{00000000-0008-0000-0700-00002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7" name="前年度繰上充用金平均値テキスト">
          <a:extLst>
            <a:ext uri="{FF2B5EF4-FFF2-40B4-BE49-F238E27FC236}">
              <a16:creationId xmlns:a16="http://schemas.microsoft.com/office/drawing/2014/main" id="{00000000-0008-0000-0700-00003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9" name="直線コネクタ 818">
          <a:extLst>
            <a:ext uri="{FF2B5EF4-FFF2-40B4-BE49-F238E27FC236}">
              <a16:creationId xmlns:a16="http://schemas.microsoft.com/office/drawing/2014/main" id="{00000000-0008-0000-0700-00003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20" name="フローチャート: 判断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22" name="直線コネクタ 821">
          <a:extLst>
            <a:ext uri="{FF2B5EF4-FFF2-40B4-BE49-F238E27FC236}">
              <a16:creationId xmlns:a16="http://schemas.microsoft.com/office/drawing/2014/main" id="{00000000-0008-0000-0700-00003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23" name="フローチャート: 判断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5" name="直線コネクタ 824">
          <a:extLst>
            <a:ext uri="{FF2B5EF4-FFF2-40B4-BE49-F238E27FC236}">
              <a16:creationId xmlns:a16="http://schemas.microsoft.com/office/drawing/2014/main" id="{00000000-0008-0000-0700-00003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6" name="フローチャート: 判断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フローチャート: 判断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6" name="前年度繰上充用金該当値テキスト">
          <a:extLst>
            <a:ext uri="{FF2B5EF4-FFF2-40B4-BE49-F238E27FC236}">
              <a16:creationId xmlns:a16="http://schemas.microsoft.com/office/drawing/2014/main" id="{00000000-0008-0000-0700-00004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7" name="楕円 836">
          <a:extLst>
            <a:ext uri="{FF2B5EF4-FFF2-40B4-BE49-F238E27FC236}">
              <a16:creationId xmlns:a16="http://schemas.microsoft.com/office/drawing/2014/main" id="{00000000-0008-0000-0700-00004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9" name="楕円 838">
          <a:extLst>
            <a:ext uri="{FF2B5EF4-FFF2-40B4-BE49-F238E27FC236}">
              <a16:creationId xmlns:a16="http://schemas.microsoft.com/office/drawing/2014/main" id="{00000000-0008-0000-0700-00004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41" name="楕円 840">
          <a:extLst>
            <a:ext uri="{FF2B5EF4-FFF2-40B4-BE49-F238E27FC236}">
              <a16:creationId xmlns:a16="http://schemas.microsoft.com/office/drawing/2014/main" id="{00000000-0008-0000-0700-00004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42" name="テキスト ボックス 841">
          <a:extLst>
            <a:ext uri="{FF2B5EF4-FFF2-40B4-BE49-F238E27FC236}">
              <a16:creationId xmlns:a16="http://schemas.microsoft.com/office/drawing/2014/main" id="{00000000-0008-0000-0700-00004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43" name="楕円 842">
          <a:extLst>
            <a:ext uri="{FF2B5EF4-FFF2-40B4-BE49-F238E27FC236}">
              <a16:creationId xmlns:a16="http://schemas.microsoft.com/office/drawing/2014/main" id="{00000000-0008-0000-0700-00004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44" name="テキスト ボックス 843">
          <a:extLst>
            <a:ext uri="{FF2B5EF4-FFF2-40B4-BE49-F238E27FC236}">
              <a16:creationId xmlns:a16="http://schemas.microsoft.com/office/drawing/2014/main" id="{00000000-0008-0000-0700-00004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5" name="正方形/長方形 844">
          <a:extLst>
            <a:ext uri="{FF2B5EF4-FFF2-40B4-BE49-F238E27FC236}">
              <a16:creationId xmlns:a16="http://schemas.microsoft.com/office/drawing/2014/main" id="{00000000-0008-0000-0700-00004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6" name="正方形/長方形 845">
          <a:extLst>
            <a:ext uri="{FF2B5EF4-FFF2-40B4-BE49-F238E27FC236}">
              <a16:creationId xmlns:a16="http://schemas.microsoft.com/office/drawing/2014/main" id="{00000000-0008-0000-0700-00004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7" name="テキスト ボックス 846">
          <a:extLst>
            <a:ext uri="{FF2B5EF4-FFF2-40B4-BE49-F238E27FC236}">
              <a16:creationId xmlns:a16="http://schemas.microsoft.com/office/drawing/2014/main" id="{00000000-0008-0000-0700-00004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・「総務費」は、令和２年度は特別定額給付金給付事業に影響により突出して増加</a:t>
          </a:r>
          <a:r>
            <a:rPr kumimoji="1" lang="ja-JP" altLang="en-US" sz="1100">
              <a:solidFill>
                <a:schemeClr val="dk1"/>
              </a:solidFill>
              <a:effectLst/>
              <a:latin typeface="+mn-lt"/>
              <a:ea typeface="+mn-ea"/>
              <a:cs typeface="+mn-cs"/>
            </a:rPr>
            <a:t>しているが、概ね類似団体平均の少し低い額で推移している。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・「民生費」は、</a:t>
          </a:r>
          <a:r>
            <a:rPr kumimoji="1" lang="ja-JP" altLang="ja-JP" sz="1100">
              <a:solidFill>
                <a:schemeClr val="dk1"/>
              </a:solidFill>
              <a:effectLst/>
              <a:latin typeface="+mn-lt"/>
              <a:ea typeface="+mn-ea"/>
              <a:cs typeface="+mn-cs"/>
            </a:rPr>
            <a:t>社会保障関連経費である後期高齢者医療事業等への繰出金が多額となって</a:t>
          </a:r>
          <a:r>
            <a:rPr kumimoji="1" lang="ja-JP" altLang="en-US" sz="1100">
              <a:solidFill>
                <a:schemeClr val="dk1"/>
              </a:solidFill>
              <a:effectLst/>
              <a:latin typeface="+mn-lt"/>
              <a:ea typeface="+mn-ea"/>
              <a:cs typeface="+mn-cs"/>
            </a:rPr>
            <a:t>おり、類似団体平均と比べて高い額となっている。また、</a:t>
          </a:r>
          <a:r>
            <a:rPr kumimoji="1" lang="ja-JP" altLang="ja-JP" sz="1100">
              <a:solidFill>
                <a:schemeClr val="dk1"/>
              </a:solidFill>
              <a:effectLst/>
              <a:latin typeface="+mn-lt"/>
              <a:ea typeface="+mn-ea"/>
              <a:cs typeface="+mn-cs"/>
            </a:rPr>
            <a:t>障害及び保育に係るサービス利用者の増など経常的に必要となる経費も増加している。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・「商工費」は、令和３・４年度において新型コロナウイルス感染症拡大の経済支援対策などのための地域経済応援クーポンの発行等による影響で増加している。</a:t>
          </a:r>
          <a:endParaRPr lang="ja-JP" altLang="ja-JP">
            <a:effectLst/>
          </a:endParaRPr>
        </a:p>
        <a:p>
          <a:pPr eaLnBrk="1" fontAlgn="auto" latinLnBrk="0" hangingPunct="1"/>
          <a:r>
            <a:rPr kumimoji="1" lang="ja-JP" altLang="ja-JP" sz="1100">
              <a:solidFill>
                <a:schemeClr val="dk1"/>
              </a:solidFill>
              <a:effectLst/>
              <a:latin typeface="+mn-lt"/>
              <a:ea typeface="+mn-ea"/>
              <a:cs typeface="+mn-cs"/>
            </a:rPr>
            <a:t>・「消防費」は、</a:t>
          </a:r>
          <a:r>
            <a:rPr kumimoji="1" lang="ja-JP" altLang="en-US" sz="1100">
              <a:solidFill>
                <a:schemeClr val="dk1"/>
              </a:solidFill>
              <a:effectLst/>
              <a:latin typeface="+mn-lt"/>
              <a:ea typeface="+mn-ea"/>
              <a:cs typeface="+mn-cs"/>
            </a:rPr>
            <a:t>令和２年度に</a:t>
          </a:r>
          <a:r>
            <a:rPr kumimoji="1" lang="ja-JP" altLang="ja-JP" sz="1100">
              <a:solidFill>
                <a:schemeClr val="dk1"/>
              </a:solidFill>
              <a:effectLst/>
              <a:latin typeface="+mn-lt"/>
              <a:ea typeface="+mn-ea"/>
              <a:cs typeface="+mn-cs"/>
            </a:rPr>
            <a:t>防災行政無線デジタル化事業や東防災交流センター建設など</a:t>
          </a:r>
          <a:r>
            <a:rPr kumimoji="1" lang="ja-JP" altLang="en-US" sz="1100">
              <a:solidFill>
                <a:schemeClr val="dk1"/>
              </a:solidFill>
              <a:effectLst/>
              <a:latin typeface="+mn-lt"/>
              <a:ea typeface="+mn-ea"/>
              <a:cs typeface="+mn-cs"/>
            </a:rPr>
            <a:t>を、令和３年度に</a:t>
          </a:r>
          <a:r>
            <a:rPr kumimoji="1" lang="ja-JP" altLang="ja-JP" sz="1100">
              <a:solidFill>
                <a:schemeClr val="dk1"/>
              </a:solidFill>
              <a:effectLst/>
              <a:latin typeface="+mn-lt"/>
              <a:ea typeface="+mn-ea"/>
              <a:cs typeface="+mn-cs"/>
            </a:rPr>
            <a:t>西防災交流センター新館建設</a:t>
          </a:r>
          <a:r>
            <a:rPr kumimoji="1" lang="ja-JP" altLang="en-US" sz="1100">
              <a:solidFill>
                <a:schemeClr val="dk1"/>
              </a:solidFill>
              <a:effectLst/>
              <a:latin typeface="+mn-lt"/>
              <a:ea typeface="+mn-ea"/>
              <a:cs typeface="+mn-cs"/>
            </a:rPr>
            <a:t>などにより臨時的に増加していたが類似団体平均程度に減少している。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・「災害復旧費」は、平成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年度７月豪雨を始め、令和２、３年度と豪雨による激甚災害による影響によるものだが、令和４年度で全ての災害復旧事業が完了</a:t>
          </a:r>
          <a:r>
            <a:rPr kumimoji="1" lang="ja-JP" altLang="en-US" sz="1100">
              <a:solidFill>
                <a:schemeClr val="dk1"/>
              </a:solidFill>
              <a:effectLst/>
              <a:latin typeface="+mn-lt"/>
              <a:ea typeface="+mn-ea"/>
              <a:cs typeface="+mn-cs"/>
            </a:rPr>
            <a:t>した</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広島県熊野町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「財政調整基金残高」は、平成</a:t>
          </a:r>
          <a:r>
            <a:rPr kumimoji="1" lang="en-US" altLang="ja-JP" sz="1200">
              <a:solidFill>
                <a:schemeClr val="dk1"/>
              </a:solidFill>
              <a:effectLst/>
              <a:latin typeface="+mn-lt"/>
              <a:ea typeface="+mn-ea"/>
              <a:cs typeface="+mn-cs"/>
            </a:rPr>
            <a:t>30</a:t>
          </a:r>
          <a:r>
            <a:rPr kumimoji="1" lang="ja-JP" altLang="ja-JP" sz="1200">
              <a:solidFill>
                <a:schemeClr val="dk1"/>
              </a:solidFill>
              <a:effectLst/>
              <a:latin typeface="+mn-lt"/>
              <a:ea typeface="+mn-ea"/>
              <a:cs typeface="+mn-cs"/>
            </a:rPr>
            <a:t>年７月豪雨の影響により大きく減少</a:t>
          </a:r>
          <a:r>
            <a:rPr kumimoji="1" lang="ja-JP" altLang="ja-JP" sz="1100">
              <a:solidFill>
                <a:schemeClr val="dk1"/>
              </a:solidFill>
              <a:effectLst/>
              <a:latin typeface="+mn-lt"/>
              <a:ea typeface="+mn-ea"/>
              <a:cs typeface="+mn-cs"/>
            </a:rPr>
            <a:t>して</a:t>
          </a:r>
          <a:r>
            <a:rPr kumimoji="1" lang="ja-JP" altLang="ja-JP" sz="1200">
              <a:solidFill>
                <a:schemeClr val="dk1"/>
              </a:solidFill>
              <a:effectLst/>
              <a:latin typeface="+mn-lt"/>
              <a:ea typeface="+mn-ea"/>
              <a:cs typeface="+mn-cs"/>
            </a:rPr>
            <a:t>いたが、</a:t>
          </a:r>
          <a:r>
            <a:rPr kumimoji="1" lang="ja-JP" altLang="en-US" sz="1200">
              <a:solidFill>
                <a:schemeClr val="dk1"/>
              </a:solidFill>
              <a:effectLst/>
              <a:latin typeface="+mn-lt"/>
              <a:ea typeface="+mn-ea"/>
              <a:cs typeface="+mn-cs"/>
            </a:rPr>
            <a:t>事業の精査や、普通交付税の増加などにより</a:t>
          </a:r>
          <a:r>
            <a:rPr kumimoji="1" lang="ja-JP" altLang="ja-JP" sz="1200">
              <a:solidFill>
                <a:schemeClr val="dk1"/>
              </a:solidFill>
              <a:effectLst/>
              <a:latin typeface="+mn-lt"/>
              <a:ea typeface="+mn-ea"/>
              <a:cs typeface="+mn-cs"/>
            </a:rPr>
            <a:t>増加となった。</a:t>
          </a:r>
          <a:endParaRPr lang="ja-JP" altLang="ja-JP" sz="1600">
            <a:effectLst/>
          </a:endParaRPr>
        </a:p>
        <a:p>
          <a:r>
            <a:rPr kumimoji="1" lang="ja-JP" altLang="ja-JP" sz="1200">
              <a:solidFill>
                <a:schemeClr val="dk1"/>
              </a:solidFill>
              <a:effectLst/>
              <a:latin typeface="+mn-lt"/>
              <a:ea typeface="+mn-ea"/>
              <a:cs typeface="+mn-cs"/>
            </a:rPr>
            <a:t>　「実質収支額」は、扶助費等の影響から、例年</a:t>
          </a:r>
          <a:r>
            <a:rPr kumimoji="1" lang="en-US" altLang="ja-JP" sz="1200">
              <a:solidFill>
                <a:schemeClr val="dk1"/>
              </a:solidFill>
              <a:effectLst/>
              <a:latin typeface="+mn-lt"/>
              <a:ea typeface="+mn-ea"/>
              <a:cs typeface="+mn-cs"/>
            </a:rPr>
            <a:t>2</a:t>
          </a:r>
          <a:r>
            <a:rPr kumimoji="1" lang="ja-JP" altLang="ja-JP" sz="1200">
              <a:solidFill>
                <a:schemeClr val="dk1"/>
              </a:solidFill>
              <a:effectLst/>
              <a:latin typeface="+mn-lt"/>
              <a:ea typeface="+mn-ea"/>
              <a:cs typeface="+mn-cs"/>
            </a:rPr>
            <a:t>億円前後発生している。更なる精査を行い、適正水準（</a:t>
          </a:r>
          <a:r>
            <a:rPr kumimoji="1" lang="en-US" altLang="ja-JP" sz="1200">
              <a:solidFill>
                <a:schemeClr val="dk1"/>
              </a:solidFill>
              <a:effectLst/>
              <a:latin typeface="+mn-lt"/>
              <a:ea typeface="+mn-ea"/>
              <a:cs typeface="+mn-cs"/>
            </a:rPr>
            <a:t>3</a:t>
          </a:r>
          <a:r>
            <a:rPr kumimoji="1" lang="ja-JP" altLang="ja-JP"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5</a:t>
          </a:r>
          <a:r>
            <a:rPr kumimoji="1" lang="ja-JP" altLang="ja-JP" sz="1200">
              <a:solidFill>
                <a:schemeClr val="dk1"/>
              </a:solidFill>
              <a:effectLst/>
              <a:latin typeface="+mn-lt"/>
              <a:ea typeface="+mn-ea"/>
              <a:cs typeface="+mn-cs"/>
            </a:rPr>
            <a:t>％）となるよう努める。</a:t>
          </a:r>
          <a:endParaRPr lang="ja-JP" altLang="ja-JP" sz="1600">
            <a:effectLst/>
          </a:endParaRPr>
        </a:p>
        <a:p>
          <a:r>
            <a:rPr kumimoji="1" lang="ja-JP" altLang="ja-JP" sz="1200">
              <a:solidFill>
                <a:schemeClr val="dk1"/>
              </a:solidFill>
              <a:effectLst/>
              <a:latin typeface="+mn-lt"/>
              <a:ea typeface="+mn-ea"/>
              <a:cs typeface="+mn-cs"/>
            </a:rPr>
            <a:t>　「実質単年度収支」は、財政調整基金積立の取崩</a:t>
          </a:r>
          <a:r>
            <a:rPr kumimoji="1" lang="ja-JP" altLang="en-US" sz="1200">
              <a:solidFill>
                <a:schemeClr val="dk1"/>
              </a:solidFill>
              <a:effectLst/>
              <a:latin typeface="+mn-lt"/>
              <a:ea typeface="+mn-ea"/>
              <a:cs typeface="+mn-cs"/>
            </a:rPr>
            <a:t>をしない財政運営ができたこと</a:t>
          </a:r>
          <a:r>
            <a:rPr kumimoji="1" lang="ja-JP" altLang="ja-JP" sz="1200">
              <a:solidFill>
                <a:schemeClr val="dk1"/>
              </a:solidFill>
              <a:effectLst/>
              <a:latin typeface="+mn-lt"/>
              <a:ea typeface="+mn-ea"/>
              <a:cs typeface="+mn-cs"/>
            </a:rPr>
            <a:t>などにより、</a:t>
          </a:r>
          <a:r>
            <a:rPr kumimoji="1" lang="ja-JP" altLang="en-US" sz="1200">
              <a:solidFill>
                <a:schemeClr val="dk1"/>
              </a:solidFill>
              <a:effectLst/>
              <a:latin typeface="+mn-lt"/>
              <a:ea typeface="+mn-ea"/>
              <a:cs typeface="+mn-cs"/>
            </a:rPr>
            <a:t>３</a:t>
          </a:r>
          <a:r>
            <a:rPr kumimoji="1" lang="ja-JP" altLang="ja-JP" sz="1200">
              <a:solidFill>
                <a:schemeClr val="dk1"/>
              </a:solidFill>
              <a:effectLst/>
              <a:latin typeface="+mn-lt"/>
              <a:ea typeface="+mn-ea"/>
              <a:cs typeface="+mn-cs"/>
            </a:rPr>
            <a:t>年続けての黒字となっている。</a:t>
          </a:r>
          <a:endParaRPr lang="ja-JP" altLang="ja-JP" sz="16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広島県熊野町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全会計において、黒字となって</a:t>
          </a:r>
          <a:r>
            <a:rPr kumimoji="1" lang="ja-JP" altLang="en-US" sz="1400">
              <a:solidFill>
                <a:schemeClr val="dk1"/>
              </a:solidFill>
              <a:effectLst/>
              <a:latin typeface="+mn-lt"/>
              <a:ea typeface="+mn-ea"/>
              <a:cs typeface="+mn-cs"/>
            </a:rPr>
            <a:t>おり、特に令和３年度以降一般会計の黒字額が大幅に増加している。</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引き続き、経費節減や使用料の適正化、事務事業の見直し等により、財政の健全化に努める。</a:t>
          </a:r>
          <a:endParaRPr lang="ja-JP" altLang="ja-JP" sz="18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広島県熊野町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「元利償還金」については、大規模事業の償還終了により減少していたが、令和</a:t>
          </a:r>
          <a:r>
            <a:rPr kumimoji="1" lang="en-US" altLang="ja-JP" sz="1400">
              <a:solidFill>
                <a:schemeClr val="dk1"/>
              </a:solidFill>
              <a:effectLst/>
              <a:latin typeface="+mn-lt"/>
              <a:ea typeface="+mn-ea"/>
              <a:cs typeface="+mn-cs"/>
            </a:rPr>
            <a:t>3</a:t>
          </a:r>
          <a:r>
            <a:rPr kumimoji="1" lang="ja-JP" altLang="ja-JP" sz="1400">
              <a:solidFill>
                <a:schemeClr val="dk1"/>
              </a:solidFill>
              <a:effectLst/>
              <a:latin typeface="+mn-lt"/>
              <a:ea typeface="+mn-ea"/>
              <a:cs typeface="+mn-cs"/>
            </a:rPr>
            <a:t>年度以降は、平成</a:t>
          </a:r>
          <a:r>
            <a:rPr kumimoji="1" lang="en-US" altLang="ja-JP" sz="1400">
              <a:solidFill>
                <a:schemeClr val="dk1"/>
              </a:solidFill>
              <a:effectLst/>
              <a:latin typeface="+mn-lt"/>
              <a:ea typeface="+mn-ea"/>
              <a:cs typeface="+mn-cs"/>
            </a:rPr>
            <a:t>30</a:t>
          </a:r>
          <a:r>
            <a:rPr kumimoji="1" lang="ja-JP" altLang="ja-JP" sz="1400">
              <a:solidFill>
                <a:schemeClr val="dk1"/>
              </a:solidFill>
              <a:effectLst/>
              <a:latin typeface="+mn-lt"/>
              <a:ea typeface="+mn-ea"/>
              <a:cs typeface="+mn-cs"/>
            </a:rPr>
            <a:t>年７月豪雨災害関連事業の元利償還が開始となるため、大幅に増加する見込みである。</a:t>
          </a:r>
          <a:endParaRPr lang="ja-JP" altLang="ja-JP" sz="1800">
            <a:effectLst/>
          </a:endParaRPr>
        </a:p>
        <a:p>
          <a:r>
            <a:rPr kumimoji="1" lang="ja-JP" altLang="ja-JP" sz="1400">
              <a:solidFill>
                <a:schemeClr val="dk1"/>
              </a:solidFill>
              <a:effectLst/>
              <a:latin typeface="+mn-lt"/>
              <a:ea typeface="+mn-ea"/>
              <a:cs typeface="+mn-cs"/>
            </a:rPr>
            <a:t>「算入公債費等」は、交付税措置の有利な地方債のみを借入していることから、伸び率は抑えられている。</a:t>
          </a:r>
          <a:endParaRPr lang="ja-JP" altLang="ja-JP" sz="18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満期一括償還地方債の償還の財源としての積立は行っていない。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広島県熊野町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「地方債現在残高」は、平成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７月豪雨に係る災害復旧事業や災害関連事業により令和３年度まで増加していたが、令和４年度は臨時財政対策債の減額により地方債残高も減少している。今後も適切な事業規模で事業を実施し、計画的な地方債発行に努める。</a:t>
          </a:r>
        </a:p>
        <a:p>
          <a:r>
            <a:rPr kumimoji="1" lang="ja-JP" altLang="en-US" sz="1400">
              <a:latin typeface="ＭＳ ゴシック" pitchFamily="49" charset="-128"/>
              <a:ea typeface="ＭＳ ゴシック" pitchFamily="49" charset="-128"/>
            </a:rPr>
            <a:t>　「公営企業債等繰入見込額」は、下水道事業のみとなっており、計画的な事業実施により地方債残高が減少しているが、老朽化した管渠更新等が当初の計画から遅れていることもあり、財政状況鑑みながら、計画的に事業を実施していく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「充当可能基金」は、平成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年７月豪雨の影響により令和元年度の</a:t>
          </a:r>
          <a:r>
            <a:rPr kumimoji="1" lang="en-US" altLang="ja-JP" sz="1400">
              <a:latin typeface="ＭＳ ゴシック" pitchFamily="49" charset="-128"/>
              <a:ea typeface="ＭＳ ゴシック" pitchFamily="49" charset="-128"/>
            </a:rPr>
            <a:t>32</a:t>
          </a:r>
          <a:r>
            <a:rPr kumimoji="1" lang="ja-JP" altLang="en-US" sz="1400">
              <a:latin typeface="ＭＳ ゴシック" pitchFamily="49" charset="-128"/>
              <a:ea typeface="ＭＳ ゴシック" pitchFamily="49" charset="-128"/>
            </a:rPr>
            <a:t>億円まで減少したが、その後は利用見込みのない財産の売却や、実質単年度収支の黒字化により増加している。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広島県熊野町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令和２年度以降財政調整基金からの繰入額なしでの財政運営ができたこと、有休町有地の売却やふるさと納税により得た収入を基金に積み立てたことにより増額した。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人口減による税収の減や高齢化による社会保障関連経費の増加、公共施設の老朽化による修繕や維持管理経費などの一般財源負担の増加が見込まれるが、事業の見直しなどによる効率的な行政運営や公共施設適正管理計画に基づいた計画的な施設管理により、事業費を抑制することで、基金の取り崩しを抑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公共施設等整備基金：公共施設等の整備を目的とする事業の効率的な推進を図るもの。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筆の里づくり基金：筆の里づくりの資金に充てるもの。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地域福祉基金：高齢者保健福祉の増進を図り、高齢者保健福祉施策を推進する経費の財源に充てるもの。</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公共施設等整備基金：遊休町有地の売却益を積立したことにより増額となった。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筆の里づくり基金：小学校低学年書道科指導事業、筆づくり体験事業などに充当をしたが、ふるさと納税の一部を積立てたことにより増額となった。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地域福祉基金：高齢者等交通弱者の移動手段の確保を目的とした「おでかけ号」の運行経費に充当した。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公共施設等整備基金：老朽施設の改修等の大規模事業により減少が見込まれるため、遊休公有財産の売却等により積立財源の確保に努める。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筆の里づくり基金：筆文化継承に資する事業や書写教育等の振興に関する事業へ活用する見込みのため、ふるさと納税等により積立財源の確保に努める。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年７月豪雨の影響により大きく減少していたが、事業の精査による経常経費の減少や、普通交付税の増加などにより、令和２年度から繰入額なしでの財政運営ができたことから基金残高も増加となった。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人口減による税収の減や高齢化による社会保障関連経費の増加により、一般財源負担の増加が見込まれるが、事業の見直しなどにより効率的な行政運営をすることで、財政調整基金の取り崩しを抑える。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基金利子のみで増減なし。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計画的に積立てる予定は無いが、積立て分については地方債償還に充てていく。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A175CAE1-9678-4BCB-B308-C0B93E9BBE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AC2117F-CDCE-4EC7-9E47-968C42F5EF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a:extLst>
            <a:ext uri="{FF2B5EF4-FFF2-40B4-BE49-F238E27FC236}">
              <a16:creationId xmlns:a16="http://schemas.microsoft.com/office/drawing/2014/main" id="{FE552769-E4F2-4122-BB85-D8DBDD335733}"/>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a:extLst>
            <a:ext uri="{FF2B5EF4-FFF2-40B4-BE49-F238E27FC236}">
              <a16:creationId xmlns:a16="http://schemas.microsoft.com/office/drawing/2014/main" id="{C149570F-52BB-42AE-90CA-A73A420B502C}"/>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a:extLst>
            <a:ext uri="{FF2B5EF4-FFF2-40B4-BE49-F238E27FC236}">
              <a16:creationId xmlns:a16="http://schemas.microsoft.com/office/drawing/2014/main" id="{832F4C52-65B1-491A-B8BE-0B1EF433CB5D}"/>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a:extLst>
            <a:ext uri="{FF2B5EF4-FFF2-40B4-BE49-F238E27FC236}">
              <a16:creationId xmlns:a16="http://schemas.microsoft.com/office/drawing/2014/main" id="{8BF92F2B-97B6-46E8-9640-1E1549A53784}"/>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a:extLst>
            <a:ext uri="{FF2B5EF4-FFF2-40B4-BE49-F238E27FC236}">
              <a16:creationId xmlns:a16="http://schemas.microsoft.com/office/drawing/2014/main" id="{957ABFD0-465A-4990-8835-22CDAAEADCF1}"/>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a:extLst>
            <a:ext uri="{FF2B5EF4-FFF2-40B4-BE49-F238E27FC236}">
              <a16:creationId xmlns:a16="http://schemas.microsoft.com/office/drawing/2014/main" id="{3D4E3EDA-BFD1-4FB8-AD89-4D915726056E}"/>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a:extLst>
            <a:ext uri="{FF2B5EF4-FFF2-40B4-BE49-F238E27FC236}">
              <a16:creationId xmlns:a16="http://schemas.microsoft.com/office/drawing/2014/main" id="{CD633B13-7C3F-413F-B96E-904D256D4947}"/>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a:extLst>
            <a:ext uri="{FF2B5EF4-FFF2-40B4-BE49-F238E27FC236}">
              <a16:creationId xmlns:a16="http://schemas.microsoft.com/office/drawing/2014/main" id="{4369EF08-DF1C-4AA6-8239-7FD19B98E79E}"/>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広島県熊野町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a:extLst>
            <a:ext uri="{FF2B5EF4-FFF2-40B4-BE49-F238E27FC236}">
              <a16:creationId xmlns:a16="http://schemas.microsoft.com/office/drawing/2014/main" id="{9E3FFB8C-69CA-4892-AF21-A0B28155CF1E}"/>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a:extLst>
            <a:ext uri="{FF2B5EF4-FFF2-40B4-BE49-F238E27FC236}">
              <a16:creationId xmlns:a16="http://schemas.microsoft.com/office/drawing/2014/main" id="{78A44FEB-5E4E-40A2-854D-0105CB34E9FD}"/>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a:extLst>
            <a:ext uri="{FF2B5EF4-FFF2-40B4-BE49-F238E27FC236}">
              <a16:creationId xmlns:a16="http://schemas.microsoft.com/office/drawing/2014/main" id="{A70AA454-9F60-4E80-9D35-4071BB62054D}"/>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a:extLst>
            <a:ext uri="{FF2B5EF4-FFF2-40B4-BE49-F238E27FC236}">
              <a16:creationId xmlns:a16="http://schemas.microsoft.com/office/drawing/2014/main" id="{CD34BE16-DEB1-4942-8419-2ADB95068F54}"/>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a:extLst>
            <a:ext uri="{FF2B5EF4-FFF2-40B4-BE49-F238E27FC236}">
              <a16:creationId xmlns:a16="http://schemas.microsoft.com/office/drawing/2014/main" id="{0D206495-DB7A-4704-AB00-4680E00CE2DF}"/>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a:extLst>
            <a:ext uri="{FF2B5EF4-FFF2-40B4-BE49-F238E27FC236}">
              <a16:creationId xmlns:a16="http://schemas.microsoft.com/office/drawing/2014/main" id="{2B7201D5-B034-4BF7-8CCE-2F8F5B1BB27C}"/>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23,485
23,258
33.76
10,473,748
10,131,923
304,374
5,765,329
8,107,009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a:extLst>
            <a:ext uri="{FF2B5EF4-FFF2-40B4-BE49-F238E27FC236}">
              <a16:creationId xmlns:a16="http://schemas.microsoft.com/office/drawing/2014/main" id="{8B20D1A2-C9A5-44C1-83E4-0BDBA6477B97}"/>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a:extLst>
            <a:ext uri="{FF2B5EF4-FFF2-40B4-BE49-F238E27FC236}">
              <a16:creationId xmlns:a16="http://schemas.microsoft.com/office/drawing/2014/main" id="{1C01BA1C-5D95-43F2-A3C2-051434B8CA68}"/>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a:extLst>
            <a:ext uri="{FF2B5EF4-FFF2-40B4-BE49-F238E27FC236}">
              <a16:creationId xmlns:a16="http://schemas.microsoft.com/office/drawing/2014/main" id="{8E549B81-7626-41E0-9CBF-2482291B6325}"/>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a:extLst>
            <a:ext uri="{FF2B5EF4-FFF2-40B4-BE49-F238E27FC236}">
              <a16:creationId xmlns:a16="http://schemas.microsoft.com/office/drawing/2014/main" id="{868A0758-DABD-40C5-96C3-847C1EA91F09}"/>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a:extLst>
            <a:ext uri="{FF2B5EF4-FFF2-40B4-BE49-F238E27FC236}">
              <a16:creationId xmlns:a16="http://schemas.microsoft.com/office/drawing/2014/main" id="{2225DACE-D60E-44AB-B051-22AA04CD38D9}"/>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a:extLst>
            <a:ext uri="{FF2B5EF4-FFF2-40B4-BE49-F238E27FC236}">
              <a16:creationId xmlns:a16="http://schemas.microsoft.com/office/drawing/2014/main" id="{A2F79860-0A99-4EB7-842D-767973F42503}"/>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a:extLst>
            <a:ext uri="{FF2B5EF4-FFF2-40B4-BE49-F238E27FC236}">
              <a16:creationId xmlns:a16="http://schemas.microsoft.com/office/drawing/2014/main" id="{176EA5B9-2F9A-4EA0-8B18-3F1479672B0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a:extLst>
            <a:ext uri="{FF2B5EF4-FFF2-40B4-BE49-F238E27FC236}">
              <a16:creationId xmlns:a16="http://schemas.microsoft.com/office/drawing/2014/main" id="{27DAB143-B2DF-4E5C-8D97-C6E36EC7977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a:extLst>
            <a:ext uri="{FF2B5EF4-FFF2-40B4-BE49-F238E27FC236}">
              <a16:creationId xmlns:a16="http://schemas.microsoft.com/office/drawing/2014/main" id="{F7AC59EA-0319-40EF-A78D-122A67FB0A51}"/>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a:extLst>
            <a:ext uri="{FF2B5EF4-FFF2-40B4-BE49-F238E27FC236}">
              <a16:creationId xmlns:a16="http://schemas.microsoft.com/office/drawing/2014/main" id="{6874F420-E017-4152-A0DD-7BC24663C6CF}"/>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a:extLst>
            <a:ext uri="{FF2B5EF4-FFF2-40B4-BE49-F238E27FC236}">
              <a16:creationId xmlns:a16="http://schemas.microsoft.com/office/drawing/2014/main" id="{A7271EA1-9383-4048-9716-943E399F262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a:extLst>
            <a:ext uri="{FF2B5EF4-FFF2-40B4-BE49-F238E27FC236}">
              <a16:creationId xmlns:a16="http://schemas.microsoft.com/office/drawing/2014/main" id="{BAB2117D-F852-499D-BB8F-DCE3839E877E}"/>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a:extLst>
            <a:ext uri="{FF2B5EF4-FFF2-40B4-BE49-F238E27FC236}">
              <a16:creationId xmlns:a16="http://schemas.microsoft.com/office/drawing/2014/main" id="{07A8C4DA-9F18-4995-81FF-7947F82F6B39}"/>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a:extLst>
            <a:ext uri="{FF2B5EF4-FFF2-40B4-BE49-F238E27FC236}">
              <a16:creationId xmlns:a16="http://schemas.microsoft.com/office/drawing/2014/main" id="{A3ACF8E8-67B4-4589-BEA2-2A24C58AA1B3}"/>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a:extLst>
            <a:ext uri="{FF2B5EF4-FFF2-40B4-BE49-F238E27FC236}">
              <a16:creationId xmlns:a16="http://schemas.microsoft.com/office/drawing/2014/main" id="{A2E64B20-4573-41B4-A6E0-B7B7D47157E9}"/>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a:extLst>
            <a:ext uri="{FF2B5EF4-FFF2-40B4-BE49-F238E27FC236}">
              <a16:creationId xmlns:a16="http://schemas.microsoft.com/office/drawing/2014/main" id="{418F9A67-49F4-4037-96B2-FC3BAB74CB3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a:extLst>
            <a:ext uri="{FF2B5EF4-FFF2-40B4-BE49-F238E27FC236}">
              <a16:creationId xmlns:a16="http://schemas.microsoft.com/office/drawing/2014/main" id="{12F02FE4-EAE2-4245-9DC3-5736E8C5B5C5}"/>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a:extLst>
            <a:ext uri="{FF2B5EF4-FFF2-40B4-BE49-F238E27FC236}">
              <a16:creationId xmlns:a16="http://schemas.microsoft.com/office/drawing/2014/main" id="{D44C2404-9E7F-4369-9AD1-0B18FE9AF7F6}"/>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a:extLst>
            <a:ext uri="{FF2B5EF4-FFF2-40B4-BE49-F238E27FC236}">
              <a16:creationId xmlns:a16="http://schemas.microsoft.com/office/drawing/2014/main" id="{FE9F358B-DA60-4B18-8583-05F93107247A}"/>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7" name="テキスト ボックス 36">
          <a:extLst>
            <a:ext uri="{FF2B5EF4-FFF2-40B4-BE49-F238E27FC236}">
              <a16:creationId xmlns:a16="http://schemas.microsoft.com/office/drawing/2014/main" id="{669DEBAC-BB4B-4F52-A648-58ACCDA9BF77}"/>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8" name="テキスト ボックス 37">
          <a:extLst>
            <a:ext uri="{FF2B5EF4-FFF2-40B4-BE49-F238E27FC236}">
              <a16:creationId xmlns:a16="http://schemas.microsoft.com/office/drawing/2014/main" id="{C208641C-FC21-4B0C-8923-CF3EA5418B69}"/>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a:extLst>
            <a:ext uri="{FF2B5EF4-FFF2-40B4-BE49-F238E27FC236}">
              <a16:creationId xmlns:a16="http://schemas.microsoft.com/office/drawing/2014/main" id="{682E2708-225A-49C1-81CD-95F76916E5D4}"/>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a:extLst>
            <a:ext uri="{FF2B5EF4-FFF2-40B4-BE49-F238E27FC236}">
              <a16:creationId xmlns:a16="http://schemas.microsoft.com/office/drawing/2014/main" id="{86B40ED4-F768-4CA9-AB6E-45D5856134E7}"/>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a:extLst>
            <a:ext uri="{FF2B5EF4-FFF2-40B4-BE49-F238E27FC236}">
              <a16:creationId xmlns:a16="http://schemas.microsoft.com/office/drawing/2014/main" id="{DAEE3E77-3F1D-4C6E-AB10-F9EF1BE193EF}"/>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a:extLst>
            <a:ext uri="{FF2B5EF4-FFF2-40B4-BE49-F238E27FC236}">
              <a16:creationId xmlns:a16="http://schemas.microsoft.com/office/drawing/2014/main" id="{6B350349-BCC4-499E-A72A-C26EFB840076}"/>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[ 74.3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a:extLst>
            <a:ext uri="{FF2B5EF4-FFF2-40B4-BE49-F238E27FC236}">
              <a16:creationId xmlns:a16="http://schemas.microsoft.com/office/drawing/2014/main" id="{3594B2D0-76E6-4834-8B3F-9D22D5444197}"/>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a:extLst>
            <a:ext uri="{FF2B5EF4-FFF2-40B4-BE49-F238E27FC236}">
              <a16:creationId xmlns:a16="http://schemas.microsoft.com/office/drawing/2014/main" id="{592F684F-BFD9-4137-82B5-2C2FF1790AC1}"/>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a:extLst>
            <a:ext uri="{FF2B5EF4-FFF2-40B4-BE49-F238E27FC236}">
              <a16:creationId xmlns:a16="http://schemas.microsoft.com/office/drawing/2014/main" id="{E4CE6289-BA28-449C-80B3-9C94167DEEBA}"/>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a:extLst>
            <a:ext uri="{FF2B5EF4-FFF2-40B4-BE49-F238E27FC236}">
              <a16:creationId xmlns:a16="http://schemas.microsoft.com/office/drawing/2014/main" id="{C6AEDA4B-9D3C-429B-926C-1CF00230E816}"/>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a:extLst>
            <a:ext uri="{FF2B5EF4-FFF2-40B4-BE49-F238E27FC236}">
              <a16:creationId xmlns:a16="http://schemas.microsoft.com/office/drawing/2014/main" id="{CD19F0B5-73F0-4E05-B7B5-F727F7F012DD}"/>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a:extLst>
            <a:ext uri="{FF2B5EF4-FFF2-40B4-BE49-F238E27FC236}">
              <a16:creationId xmlns:a16="http://schemas.microsoft.com/office/drawing/2014/main" id="{53AC7543-7FF9-4493-9C24-A77E741576FF}"/>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a:extLst>
            <a:ext uri="{FF2B5EF4-FFF2-40B4-BE49-F238E27FC236}">
              <a16:creationId xmlns:a16="http://schemas.microsoft.com/office/drawing/2014/main" id="{5184C66E-1A65-4747-887F-238E598E9256}"/>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a:extLst>
            <a:ext uri="{FF2B5EF4-FFF2-40B4-BE49-F238E27FC236}">
              <a16:creationId xmlns:a16="http://schemas.microsoft.com/office/drawing/2014/main" id="{675840A4-E2E1-492D-B62A-BFB5E3046CFD}"/>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a:extLst>
            <a:ext uri="{FF2B5EF4-FFF2-40B4-BE49-F238E27FC236}">
              <a16:creationId xmlns:a16="http://schemas.microsoft.com/office/drawing/2014/main" id="{CCCB9538-2856-4B73-B02C-B0A79CCBB4D5}"/>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a:extLst>
            <a:ext uri="{FF2B5EF4-FFF2-40B4-BE49-F238E27FC236}">
              <a16:creationId xmlns:a16="http://schemas.microsoft.com/office/drawing/2014/main" id="{3FA1A175-9F81-42EC-95B5-09693DC474C6}"/>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昭和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年代から</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代にかけ、それまでの１万人未満の人口から、２万５千人へ急激に増加したことで、同時期に整備した公共施設が多く、類似団体と比較しても高い数値となっている。今後は、策定済みの個別施設計画に基づいた施設の維持管理を適切に進めていくとともに、社会環境の変化に適応した施設用途及び規模となるよう検討を進め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3" name="テキスト ボックス 52">
          <a:extLst>
            <a:ext uri="{FF2B5EF4-FFF2-40B4-BE49-F238E27FC236}">
              <a16:creationId xmlns:a16="http://schemas.microsoft.com/office/drawing/2014/main" id="{BA8A61B9-1ABA-4F8A-BEAB-208A0D9217CB}"/>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a:extLst>
            <a:ext uri="{FF2B5EF4-FFF2-40B4-BE49-F238E27FC236}">
              <a16:creationId xmlns:a16="http://schemas.microsoft.com/office/drawing/2014/main" id="{F0002AEE-5455-452C-ACD9-DBB6E13087A6}"/>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5" name="テキスト ボックス 54">
          <a:extLst>
            <a:ext uri="{FF2B5EF4-FFF2-40B4-BE49-F238E27FC236}">
              <a16:creationId xmlns:a16="http://schemas.microsoft.com/office/drawing/2014/main" id="{D3EBA1F4-0E55-492A-917F-494B0E37DB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6" name="直線コネクタ 55">
          <a:extLst>
            <a:ext uri="{FF2B5EF4-FFF2-40B4-BE49-F238E27FC236}">
              <a16:creationId xmlns:a16="http://schemas.microsoft.com/office/drawing/2014/main" id="{8A55F298-0976-4FBA-AEEE-C956A33DCCB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7" name="テキスト ボックス 56">
          <a:extLst>
            <a:ext uri="{FF2B5EF4-FFF2-40B4-BE49-F238E27FC236}">
              <a16:creationId xmlns:a16="http://schemas.microsoft.com/office/drawing/2014/main" id="{4E31778E-8CC0-4E7F-AEF8-5348022CFF5B}"/>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8" name="直線コネクタ 57">
          <a:extLst>
            <a:ext uri="{FF2B5EF4-FFF2-40B4-BE49-F238E27FC236}">
              <a16:creationId xmlns:a16="http://schemas.microsoft.com/office/drawing/2014/main" id="{E7C6F742-F26D-4F5F-ABFF-AA01D2DE60C6}"/>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9" name="テキスト ボックス 58">
          <a:extLst>
            <a:ext uri="{FF2B5EF4-FFF2-40B4-BE49-F238E27FC236}">
              <a16:creationId xmlns:a16="http://schemas.microsoft.com/office/drawing/2014/main" id="{EC6D5308-A853-465D-8508-EE1421FB21EC}"/>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0" name="直線コネクタ 59">
          <a:extLst>
            <a:ext uri="{FF2B5EF4-FFF2-40B4-BE49-F238E27FC236}">
              <a16:creationId xmlns:a16="http://schemas.microsoft.com/office/drawing/2014/main" id="{FDA1A410-B5DE-49D7-A56F-75CAF219B57D}"/>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1" name="テキスト ボックス 60">
          <a:extLst>
            <a:ext uri="{FF2B5EF4-FFF2-40B4-BE49-F238E27FC236}">
              <a16:creationId xmlns:a16="http://schemas.microsoft.com/office/drawing/2014/main" id="{226E5D83-10DE-4C9A-8C8C-47B1678AAE59}"/>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2" name="直線コネクタ 61">
          <a:extLst>
            <a:ext uri="{FF2B5EF4-FFF2-40B4-BE49-F238E27FC236}">
              <a16:creationId xmlns:a16="http://schemas.microsoft.com/office/drawing/2014/main" id="{7FF3D4BD-3A59-4DA2-9D16-F7A042DA823B}"/>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3" name="テキスト ボックス 62">
          <a:extLst>
            <a:ext uri="{FF2B5EF4-FFF2-40B4-BE49-F238E27FC236}">
              <a16:creationId xmlns:a16="http://schemas.microsoft.com/office/drawing/2014/main" id="{07AF51E7-9359-4607-8458-2722ED663C9B}"/>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4" name="直線コネクタ 63">
          <a:extLst>
            <a:ext uri="{FF2B5EF4-FFF2-40B4-BE49-F238E27FC236}">
              <a16:creationId xmlns:a16="http://schemas.microsoft.com/office/drawing/2014/main" id="{57C5119A-01E2-4EC1-A400-825FF61AF14B}"/>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5" name="テキスト ボックス 64">
          <a:extLst>
            <a:ext uri="{FF2B5EF4-FFF2-40B4-BE49-F238E27FC236}">
              <a16:creationId xmlns:a16="http://schemas.microsoft.com/office/drawing/2014/main" id="{1EB76413-1F19-4A77-825D-A9D8843DA324}"/>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35CF6C35-C204-4499-A004-2CEF8183895D}"/>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E225E6D5-E286-4F03-9AB4-17D0A5644B19}"/>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31511B8D-F6C3-42E9-B94A-8AF9DD58CA3F}"/>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29633</xdr:rowOff>
    </xdr:from>
    <xdr:to>
      <xdr:col>23</xdr:col>
      <xdr:colOff>85090</xdr:colOff>
      <xdr:row>35</xdr:row>
      <xdr:rowOff>62654</xdr:rowOff>
    </xdr:to>
    <xdr:cxnSp macro="">
      <xdr:nvCxnSpPr>
        <xdr:cNvPr id="69" name="直線コネクタ 68">
          <a:extLst>
            <a:ext uri="{FF2B5EF4-FFF2-40B4-BE49-F238E27FC236}">
              <a16:creationId xmlns:a16="http://schemas.microsoft.com/office/drawing/2014/main" id="{B9AD8909-011C-4E4A-82D1-BEE8AC296AEE}"/>
            </a:ext>
          </a:extLst>
        </xdr:cNvPr>
        <xdr:cNvCxnSpPr/>
      </xdr:nvCxnSpPr>
      <xdr:spPr>
        <a:xfrm flipV="1">
          <a:off x="4760595" y="5258858"/>
          <a:ext cx="1270" cy="1576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66481</xdr:rowOff>
    </xdr:from>
    <xdr:ext cx="405111" cy="259045"/>
    <xdr:sp macro="" textlink="">
      <xdr:nvSpPr>
        <xdr:cNvPr id="70" name="有形固定資産減価償却率最小値テキスト">
          <a:extLst>
            <a:ext uri="{FF2B5EF4-FFF2-40B4-BE49-F238E27FC236}">
              <a16:creationId xmlns:a16="http://schemas.microsoft.com/office/drawing/2014/main" id="{3100CAB8-BE52-42A6-A08F-22D959BE24B5}"/>
            </a:ext>
          </a:extLst>
        </xdr:cNvPr>
        <xdr:cNvSpPr txBox="1"/>
      </xdr:nvSpPr>
      <xdr:spPr>
        <a:xfrm>
          <a:off x="4813300" y="6838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62654</xdr:rowOff>
    </xdr:from>
    <xdr:to>
      <xdr:col>23</xdr:col>
      <xdr:colOff>174625</xdr:colOff>
      <xdr:row>35</xdr:row>
      <xdr:rowOff>62654</xdr:rowOff>
    </xdr:to>
    <xdr:cxnSp macro="">
      <xdr:nvCxnSpPr>
        <xdr:cNvPr id="71" name="直線コネクタ 70">
          <a:extLst>
            <a:ext uri="{FF2B5EF4-FFF2-40B4-BE49-F238E27FC236}">
              <a16:creationId xmlns:a16="http://schemas.microsoft.com/office/drawing/2014/main" id="{A47B144A-87E2-43D8-99BF-09048F0BDE63}"/>
            </a:ext>
          </a:extLst>
        </xdr:cNvPr>
        <xdr:cNvCxnSpPr/>
      </xdr:nvCxnSpPr>
      <xdr:spPr>
        <a:xfrm>
          <a:off x="4673600" y="6834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147760</xdr:rowOff>
    </xdr:from>
    <xdr:ext cx="405111" cy="259045"/>
    <xdr:sp macro="" textlink="">
      <xdr:nvSpPr>
        <xdr:cNvPr id="72" name="有形固定資産減価償却率最大値テキスト">
          <a:extLst>
            <a:ext uri="{FF2B5EF4-FFF2-40B4-BE49-F238E27FC236}">
              <a16:creationId xmlns:a16="http://schemas.microsoft.com/office/drawing/2014/main" id="{3EFFCCE0-A637-4EFD-9C03-271898072B1C}"/>
            </a:ext>
          </a:extLst>
        </xdr:cNvPr>
        <xdr:cNvSpPr txBox="1"/>
      </xdr:nvSpPr>
      <xdr:spPr>
        <a:xfrm>
          <a:off x="4813300" y="5034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29633</xdr:rowOff>
    </xdr:from>
    <xdr:to>
      <xdr:col>23</xdr:col>
      <xdr:colOff>174625</xdr:colOff>
      <xdr:row>26</xdr:row>
      <xdr:rowOff>29633</xdr:rowOff>
    </xdr:to>
    <xdr:cxnSp macro="">
      <xdr:nvCxnSpPr>
        <xdr:cNvPr id="73" name="直線コネクタ 72">
          <a:extLst>
            <a:ext uri="{FF2B5EF4-FFF2-40B4-BE49-F238E27FC236}">
              <a16:creationId xmlns:a16="http://schemas.microsoft.com/office/drawing/2014/main" id="{6985491E-0A23-4E58-B36D-F1859326483E}"/>
            </a:ext>
          </a:extLst>
        </xdr:cNvPr>
        <xdr:cNvCxnSpPr/>
      </xdr:nvCxnSpPr>
      <xdr:spPr>
        <a:xfrm>
          <a:off x="4673600" y="5258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864</xdr:rowOff>
    </xdr:from>
    <xdr:ext cx="405111" cy="259045"/>
    <xdr:sp macro="" textlink="">
      <xdr:nvSpPr>
        <xdr:cNvPr id="74" name="有形固定資産減価償却率平均値テキスト">
          <a:extLst>
            <a:ext uri="{FF2B5EF4-FFF2-40B4-BE49-F238E27FC236}">
              <a16:creationId xmlns:a16="http://schemas.microsoft.com/office/drawing/2014/main" id="{80B1A998-DF29-4658-8ED0-2A635AC3FE46}"/>
            </a:ext>
          </a:extLst>
        </xdr:cNvPr>
        <xdr:cNvSpPr txBox="1"/>
      </xdr:nvSpPr>
      <xdr:spPr>
        <a:xfrm>
          <a:off x="4813300" y="59158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149437</xdr:rowOff>
    </xdr:from>
    <xdr:to>
      <xdr:col>23</xdr:col>
      <xdr:colOff>136525</xdr:colOff>
      <xdr:row>31</xdr:row>
      <xdr:rowOff>79587</xdr:rowOff>
    </xdr:to>
    <xdr:sp macro="" textlink="">
      <xdr:nvSpPr>
        <xdr:cNvPr id="75" name="フローチャート: 判断 74">
          <a:extLst>
            <a:ext uri="{FF2B5EF4-FFF2-40B4-BE49-F238E27FC236}">
              <a16:creationId xmlns:a16="http://schemas.microsoft.com/office/drawing/2014/main" id="{FEA7B52F-B997-489B-89D7-68A2EF83DCE1}"/>
            </a:ext>
          </a:extLst>
        </xdr:cNvPr>
        <xdr:cNvSpPr/>
      </xdr:nvSpPr>
      <xdr:spPr>
        <a:xfrm>
          <a:off x="4711700" y="606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102658</xdr:rowOff>
    </xdr:from>
    <xdr:to>
      <xdr:col>19</xdr:col>
      <xdr:colOff>187325</xdr:colOff>
      <xdr:row>31</xdr:row>
      <xdr:rowOff>32808</xdr:rowOff>
    </xdr:to>
    <xdr:sp macro="" textlink="">
      <xdr:nvSpPr>
        <xdr:cNvPr id="76" name="フローチャート: 判断 75">
          <a:extLst>
            <a:ext uri="{FF2B5EF4-FFF2-40B4-BE49-F238E27FC236}">
              <a16:creationId xmlns:a16="http://schemas.microsoft.com/office/drawing/2014/main" id="{2F5A18FF-6185-42A1-8958-8D39FD945F07}"/>
            </a:ext>
          </a:extLst>
        </xdr:cNvPr>
        <xdr:cNvSpPr/>
      </xdr:nvSpPr>
      <xdr:spPr>
        <a:xfrm>
          <a:off x="4000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120650</xdr:rowOff>
    </xdr:from>
    <xdr:to>
      <xdr:col>15</xdr:col>
      <xdr:colOff>187325</xdr:colOff>
      <xdr:row>31</xdr:row>
      <xdr:rowOff>50800</xdr:rowOff>
    </xdr:to>
    <xdr:sp macro="" textlink="">
      <xdr:nvSpPr>
        <xdr:cNvPr id="77" name="フローチャート: 判断 76">
          <a:extLst>
            <a:ext uri="{FF2B5EF4-FFF2-40B4-BE49-F238E27FC236}">
              <a16:creationId xmlns:a16="http://schemas.microsoft.com/office/drawing/2014/main" id="{D6808EB9-69DF-461F-AE2B-C7A2BEB3FE4C}"/>
            </a:ext>
          </a:extLst>
        </xdr:cNvPr>
        <xdr:cNvSpPr/>
      </xdr:nvSpPr>
      <xdr:spPr>
        <a:xfrm>
          <a:off x="323850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77470</xdr:rowOff>
    </xdr:from>
    <xdr:to>
      <xdr:col>11</xdr:col>
      <xdr:colOff>187325</xdr:colOff>
      <xdr:row>31</xdr:row>
      <xdr:rowOff>7620</xdr:rowOff>
    </xdr:to>
    <xdr:sp macro="" textlink="">
      <xdr:nvSpPr>
        <xdr:cNvPr id="78" name="フローチャート: 判断 77">
          <a:extLst>
            <a:ext uri="{FF2B5EF4-FFF2-40B4-BE49-F238E27FC236}">
              <a16:creationId xmlns:a16="http://schemas.microsoft.com/office/drawing/2014/main" id="{14ABACA7-2309-4C8E-BBBF-3A7346B97B8B}"/>
            </a:ext>
          </a:extLst>
        </xdr:cNvPr>
        <xdr:cNvSpPr/>
      </xdr:nvSpPr>
      <xdr:spPr>
        <a:xfrm>
          <a:off x="2476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41487</xdr:rowOff>
    </xdr:from>
    <xdr:to>
      <xdr:col>7</xdr:col>
      <xdr:colOff>187325</xdr:colOff>
      <xdr:row>30</xdr:row>
      <xdr:rowOff>143087</xdr:rowOff>
    </xdr:to>
    <xdr:sp macro="" textlink="">
      <xdr:nvSpPr>
        <xdr:cNvPr id="79" name="フローチャート: 判断 78">
          <a:extLst>
            <a:ext uri="{FF2B5EF4-FFF2-40B4-BE49-F238E27FC236}">
              <a16:creationId xmlns:a16="http://schemas.microsoft.com/office/drawing/2014/main" id="{2F01547D-8820-4C7F-A61A-322B25AC7CB5}"/>
            </a:ext>
          </a:extLst>
        </xdr:cNvPr>
        <xdr:cNvSpPr/>
      </xdr:nvSpPr>
      <xdr:spPr>
        <a:xfrm>
          <a:off x="1714500" y="5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299E29FE-FA91-49E7-8DE5-381CF9E030EC}"/>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EF51A8E0-BA6E-41A9-AE9D-9E8A611648ED}"/>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67A52413-36EC-4832-9427-1030425B4361}"/>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E027CBA-8D51-4228-9EC8-59697A73BAA2}"/>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C3CFB89C-EEED-4B93-967C-45A79EA402B5}"/>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66887</xdr:rowOff>
    </xdr:from>
    <xdr:to>
      <xdr:col>23</xdr:col>
      <xdr:colOff>136525</xdr:colOff>
      <xdr:row>33</xdr:row>
      <xdr:rowOff>168487</xdr:rowOff>
    </xdr:to>
    <xdr:sp macro="" textlink="">
      <xdr:nvSpPr>
        <xdr:cNvPr id="85" name="楕円 84">
          <a:extLst>
            <a:ext uri="{FF2B5EF4-FFF2-40B4-BE49-F238E27FC236}">
              <a16:creationId xmlns:a16="http://schemas.microsoft.com/office/drawing/2014/main" id="{69F6E569-E0FD-45D6-BFAC-F8F9BC3469A3}"/>
            </a:ext>
          </a:extLst>
        </xdr:cNvPr>
        <xdr:cNvSpPr/>
      </xdr:nvSpPr>
      <xdr:spPr>
        <a:xfrm>
          <a:off x="4711700" y="649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45314</xdr:rowOff>
    </xdr:from>
    <xdr:ext cx="405111" cy="259045"/>
    <xdr:sp macro="" textlink="">
      <xdr:nvSpPr>
        <xdr:cNvPr id="86" name="有形固定資産減価償却率該当値テキスト">
          <a:extLst>
            <a:ext uri="{FF2B5EF4-FFF2-40B4-BE49-F238E27FC236}">
              <a16:creationId xmlns:a16="http://schemas.microsoft.com/office/drawing/2014/main" id="{C39E8B7F-EE74-464F-8F70-6868A0EACC13}"/>
            </a:ext>
          </a:extLst>
        </xdr:cNvPr>
        <xdr:cNvSpPr txBox="1"/>
      </xdr:nvSpPr>
      <xdr:spPr>
        <a:xfrm>
          <a:off x="4813300" y="6474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27305</xdr:rowOff>
    </xdr:from>
    <xdr:to>
      <xdr:col>19</xdr:col>
      <xdr:colOff>187325</xdr:colOff>
      <xdr:row>33</xdr:row>
      <xdr:rowOff>128905</xdr:rowOff>
    </xdr:to>
    <xdr:sp macro="" textlink="">
      <xdr:nvSpPr>
        <xdr:cNvPr id="87" name="楕円 86">
          <a:extLst>
            <a:ext uri="{FF2B5EF4-FFF2-40B4-BE49-F238E27FC236}">
              <a16:creationId xmlns:a16="http://schemas.microsoft.com/office/drawing/2014/main" id="{CA38888B-1A61-451E-958D-494C71C45C35}"/>
            </a:ext>
          </a:extLst>
        </xdr:cNvPr>
        <xdr:cNvSpPr/>
      </xdr:nvSpPr>
      <xdr:spPr>
        <a:xfrm>
          <a:off x="40005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78105</xdr:rowOff>
    </xdr:from>
    <xdr:to>
      <xdr:col>23</xdr:col>
      <xdr:colOff>85725</xdr:colOff>
      <xdr:row>33</xdr:row>
      <xdr:rowOff>117687</xdr:rowOff>
    </xdr:to>
    <xdr:cxnSp macro="">
      <xdr:nvCxnSpPr>
        <xdr:cNvPr id="88" name="直線コネクタ 87">
          <a:extLst>
            <a:ext uri="{FF2B5EF4-FFF2-40B4-BE49-F238E27FC236}">
              <a16:creationId xmlns:a16="http://schemas.microsoft.com/office/drawing/2014/main" id="{2CD68C1B-8BB1-4E76-A9BA-357D04E6B6AD}"/>
            </a:ext>
          </a:extLst>
        </xdr:cNvPr>
        <xdr:cNvCxnSpPr/>
      </xdr:nvCxnSpPr>
      <xdr:spPr>
        <a:xfrm>
          <a:off x="4051300" y="6507480"/>
          <a:ext cx="7112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41698</xdr:rowOff>
    </xdr:from>
    <xdr:to>
      <xdr:col>15</xdr:col>
      <xdr:colOff>187325</xdr:colOff>
      <xdr:row>33</xdr:row>
      <xdr:rowOff>143298</xdr:rowOff>
    </xdr:to>
    <xdr:sp macro="" textlink="">
      <xdr:nvSpPr>
        <xdr:cNvPr id="89" name="楕円 88">
          <a:extLst>
            <a:ext uri="{FF2B5EF4-FFF2-40B4-BE49-F238E27FC236}">
              <a16:creationId xmlns:a16="http://schemas.microsoft.com/office/drawing/2014/main" id="{6FC7E13E-0ACB-4ECD-B66F-2B7625E7BB0B}"/>
            </a:ext>
          </a:extLst>
        </xdr:cNvPr>
        <xdr:cNvSpPr/>
      </xdr:nvSpPr>
      <xdr:spPr>
        <a:xfrm>
          <a:off x="3238500" y="6471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78105</xdr:rowOff>
    </xdr:from>
    <xdr:to>
      <xdr:col>19</xdr:col>
      <xdr:colOff>136525</xdr:colOff>
      <xdr:row>33</xdr:row>
      <xdr:rowOff>92498</xdr:rowOff>
    </xdr:to>
    <xdr:cxnSp macro="">
      <xdr:nvCxnSpPr>
        <xdr:cNvPr id="90" name="直線コネクタ 89">
          <a:extLst>
            <a:ext uri="{FF2B5EF4-FFF2-40B4-BE49-F238E27FC236}">
              <a16:creationId xmlns:a16="http://schemas.microsoft.com/office/drawing/2014/main" id="{E0C93387-7DDE-407B-92A0-BC1D2449B39B}"/>
            </a:ext>
          </a:extLst>
        </xdr:cNvPr>
        <xdr:cNvCxnSpPr/>
      </xdr:nvCxnSpPr>
      <xdr:spPr>
        <a:xfrm flipV="1">
          <a:off x="3289300" y="6507480"/>
          <a:ext cx="7620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45297</xdr:rowOff>
    </xdr:from>
    <xdr:to>
      <xdr:col>11</xdr:col>
      <xdr:colOff>187325</xdr:colOff>
      <xdr:row>33</xdr:row>
      <xdr:rowOff>146896</xdr:rowOff>
    </xdr:to>
    <xdr:sp macro="" textlink="">
      <xdr:nvSpPr>
        <xdr:cNvPr id="91" name="楕円 90">
          <a:extLst>
            <a:ext uri="{FF2B5EF4-FFF2-40B4-BE49-F238E27FC236}">
              <a16:creationId xmlns:a16="http://schemas.microsoft.com/office/drawing/2014/main" id="{F0C07967-1042-423E-B328-27F3DB45C819}"/>
            </a:ext>
          </a:extLst>
        </xdr:cNvPr>
        <xdr:cNvSpPr/>
      </xdr:nvSpPr>
      <xdr:spPr>
        <a:xfrm>
          <a:off x="2476500" y="647467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92498</xdr:rowOff>
    </xdr:from>
    <xdr:to>
      <xdr:col>15</xdr:col>
      <xdr:colOff>136525</xdr:colOff>
      <xdr:row>33</xdr:row>
      <xdr:rowOff>96096</xdr:rowOff>
    </xdr:to>
    <xdr:cxnSp macro="">
      <xdr:nvCxnSpPr>
        <xdr:cNvPr id="92" name="直線コネクタ 91">
          <a:extLst>
            <a:ext uri="{FF2B5EF4-FFF2-40B4-BE49-F238E27FC236}">
              <a16:creationId xmlns:a16="http://schemas.microsoft.com/office/drawing/2014/main" id="{F8E4B74E-FCF6-4C7B-81AC-B82838C678B6}"/>
            </a:ext>
          </a:extLst>
        </xdr:cNvPr>
        <xdr:cNvCxnSpPr/>
      </xdr:nvCxnSpPr>
      <xdr:spPr>
        <a:xfrm flipV="1">
          <a:off x="2527300" y="6521873"/>
          <a:ext cx="762000" cy="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33</xdr:row>
      <xdr:rowOff>20108</xdr:rowOff>
    </xdr:from>
    <xdr:to>
      <xdr:col>7</xdr:col>
      <xdr:colOff>187325</xdr:colOff>
      <xdr:row>33</xdr:row>
      <xdr:rowOff>121709</xdr:rowOff>
    </xdr:to>
    <xdr:sp macro="" textlink="">
      <xdr:nvSpPr>
        <xdr:cNvPr id="93" name="楕円 92">
          <a:extLst>
            <a:ext uri="{FF2B5EF4-FFF2-40B4-BE49-F238E27FC236}">
              <a16:creationId xmlns:a16="http://schemas.microsoft.com/office/drawing/2014/main" id="{8D40A76A-1C50-45AE-A984-711896704B3F}"/>
            </a:ext>
          </a:extLst>
        </xdr:cNvPr>
        <xdr:cNvSpPr/>
      </xdr:nvSpPr>
      <xdr:spPr>
        <a:xfrm>
          <a:off x="1714500" y="64494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33</xdr:row>
      <xdr:rowOff>70908</xdr:rowOff>
    </xdr:from>
    <xdr:to>
      <xdr:col>11</xdr:col>
      <xdr:colOff>136525</xdr:colOff>
      <xdr:row>33</xdr:row>
      <xdr:rowOff>96096</xdr:rowOff>
    </xdr:to>
    <xdr:cxnSp macro="">
      <xdr:nvCxnSpPr>
        <xdr:cNvPr id="94" name="直線コネクタ 93">
          <a:extLst>
            <a:ext uri="{FF2B5EF4-FFF2-40B4-BE49-F238E27FC236}">
              <a16:creationId xmlns:a16="http://schemas.microsoft.com/office/drawing/2014/main" id="{CA015193-D0C8-4A92-AE83-063523F0DD85}"/>
            </a:ext>
          </a:extLst>
        </xdr:cNvPr>
        <xdr:cNvCxnSpPr/>
      </xdr:nvCxnSpPr>
      <xdr:spPr>
        <a:xfrm>
          <a:off x="1765300" y="6500283"/>
          <a:ext cx="7620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49335</xdr:rowOff>
    </xdr:from>
    <xdr:ext cx="405111" cy="259045"/>
    <xdr:sp macro="" textlink="">
      <xdr:nvSpPr>
        <xdr:cNvPr id="95" name="n_1aveValue有形固定資産減価償却率">
          <a:extLst>
            <a:ext uri="{FF2B5EF4-FFF2-40B4-BE49-F238E27FC236}">
              <a16:creationId xmlns:a16="http://schemas.microsoft.com/office/drawing/2014/main" id="{72CE453C-EB3B-4F8B-A861-2E283003C4B9}"/>
            </a:ext>
          </a:extLst>
        </xdr:cNvPr>
        <xdr:cNvSpPr txBox="1"/>
      </xdr:nvSpPr>
      <xdr:spPr>
        <a:xfrm>
          <a:off x="3836044" y="5792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67327</xdr:rowOff>
    </xdr:from>
    <xdr:ext cx="405111" cy="259045"/>
    <xdr:sp macro="" textlink="">
      <xdr:nvSpPr>
        <xdr:cNvPr id="96" name="n_2aveValue有形固定資産減価償却率">
          <a:extLst>
            <a:ext uri="{FF2B5EF4-FFF2-40B4-BE49-F238E27FC236}">
              <a16:creationId xmlns:a16="http://schemas.microsoft.com/office/drawing/2014/main" id="{F7F65E5D-E1A4-4D61-A64B-03F2F82F6CB1}"/>
            </a:ext>
          </a:extLst>
        </xdr:cNvPr>
        <xdr:cNvSpPr txBox="1"/>
      </xdr:nvSpPr>
      <xdr:spPr>
        <a:xfrm>
          <a:off x="3086744" y="581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24147</xdr:rowOff>
    </xdr:from>
    <xdr:ext cx="405111" cy="259045"/>
    <xdr:sp macro="" textlink="">
      <xdr:nvSpPr>
        <xdr:cNvPr id="97" name="n_3aveValue有形固定資産減価償却率">
          <a:extLst>
            <a:ext uri="{FF2B5EF4-FFF2-40B4-BE49-F238E27FC236}">
              <a16:creationId xmlns:a16="http://schemas.microsoft.com/office/drawing/2014/main" id="{2D194107-A5EB-4219-9985-DF5548D3F54F}"/>
            </a:ext>
          </a:extLst>
        </xdr:cNvPr>
        <xdr:cNvSpPr txBox="1"/>
      </xdr:nvSpPr>
      <xdr:spPr>
        <a:xfrm>
          <a:off x="2324744" y="5767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159614</xdr:rowOff>
    </xdr:from>
    <xdr:ext cx="405111" cy="259045"/>
    <xdr:sp macro="" textlink="">
      <xdr:nvSpPr>
        <xdr:cNvPr id="98" name="n_4aveValue有形固定資産減価償却率">
          <a:extLst>
            <a:ext uri="{FF2B5EF4-FFF2-40B4-BE49-F238E27FC236}">
              <a16:creationId xmlns:a16="http://schemas.microsoft.com/office/drawing/2014/main" id="{3197304E-0405-4A3B-B15C-12B14A0384B7}"/>
            </a:ext>
          </a:extLst>
        </xdr:cNvPr>
        <xdr:cNvSpPr txBox="1"/>
      </xdr:nvSpPr>
      <xdr:spPr>
        <a:xfrm>
          <a:off x="1562744" y="573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120032</xdr:rowOff>
    </xdr:from>
    <xdr:ext cx="405111" cy="259045"/>
    <xdr:sp macro="" textlink="">
      <xdr:nvSpPr>
        <xdr:cNvPr id="99" name="n_1mainValue有形固定資産減価償却率">
          <a:extLst>
            <a:ext uri="{FF2B5EF4-FFF2-40B4-BE49-F238E27FC236}">
              <a16:creationId xmlns:a16="http://schemas.microsoft.com/office/drawing/2014/main" id="{3F2FE7C8-6296-44CA-ACE9-74E0CE8BB330}"/>
            </a:ext>
          </a:extLst>
        </xdr:cNvPr>
        <xdr:cNvSpPr txBox="1"/>
      </xdr:nvSpPr>
      <xdr:spPr>
        <a:xfrm>
          <a:off x="38360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134425</xdr:rowOff>
    </xdr:from>
    <xdr:ext cx="405111" cy="259045"/>
    <xdr:sp macro="" textlink="">
      <xdr:nvSpPr>
        <xdr:cNvPr id="100" name="n_2mainValue有形固定資産減価償却率">
          <a:extLst>
            <a:ext uri="{FF2B5EF4-FFF2-40B4-BE49-F238E27FC236}">
              <a16:creationId xmlns:a16="http://schemas.microsoft.com/office/drawing/2014/main" id="{150D95D9-7CED-45E6-BB3C-C8754096A30E}"/>
            </a:ext>
          </a:extLst>
        </xdr:cNvPr>
        <xdr:cNvSpPr txBox="1"/>
      </xdr:nvSpPr>
      <xdr:spPr>
        <a:xfrm>
          <a:off x="3086744" y="6563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138023</xdr:rowOff>
    </xdr:from>
    <xdr:ext cx="405111" cy="259045"/>
    <xdr:sp macro="" textlink="">
      <xdr:nvSpPr>
        <xdr:cNvPr id="101" name="n_3mainValue有形固定資産減価償却率">
          <a:extLst>
            <a:ext uri="{FF2B5EF4-FFF2-40B4-BE49-F238E27FC236}">
              <a16:creationId xmlns:a16="http://schemas.microsoft.com/office/drawing/2014/main" id="{4D9F1D5C-5763-4E9A-B3D5-5BBEF0728FF7}"/>
            </a:ext>
          </a:extLst>
        </xdr:cNvPr>
        <xdr:cNvSpPr txBox="1"/>
      </xdr:nvSpPr>
      <xdr:spPr>
        <a:xfrm>
          <a:off x="2324744" y="6567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112835</xdr:rowOff>
    </xdr:from>
    <xdr:ext cx="405111" cy="259045"/>
    <xdr:sp macro="" textlink="">
      <xdr:nvSpPr>
        <xdr:cNvPr id="102" name="n_4mainValue有形固定資産減価償却率">
          <a:extLst>
            <a:ext uri="{FF2B5EF4-FFF2-40B4-BE49-F238E27FC236}">
              <a16:creationId xmlns:a16="http://schemas.microsoft.com/office/drawing/2014/main" id="{3244B838-A96F-497A-BF83-32F1CD07C520}"/>
            </a:ext>
          </a:extLst>
        </xdr:cNvPr>
        <xdr:cNvSpPr txBox="1"/>
      </xdr:nvSpPr>
      <xdr:spPr>
        <a:xfrm>
          <a:off x="1562744" y="6542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C172ED96-BB71-4854-B16B-6D1AC314870A}"/>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E009189C-8436-49AB-868F-59C2C0B0B6A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542C40A4-3EDD-470A-8ED8-ACEB42FD924D}"/>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[ 484.0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2F062FD5-0DEB-44AE-B98C-6B38B32F12DA}"/>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EE590721-2F8E-41E1-9BFD-59F814DFBFFD}"/>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E05EF4F2-20D5-460D-8133-C4A0E3FD6AD4}"/>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EAB09B0E-BEEC-43BF-8016-25DB8FB3503D}"/>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61A984EF-4466-455F-A53B-907A0FBD576F}"/>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0F715CC4-D55C-463C-9BB5-242EC45FFE57}"/>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2A5DA02A-AAF9-4FAD-8710-938F4629CF25}"/>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F872BF93-D93D-4EB4-A2AA-B21C11B6C43B}"/>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8B120E67-CE00-4285-9ED7-1E32EBEA854E}"/>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017DC8EA-7EB2-435B-816C-52EE370BB921}"/>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充当基金残高の増加により債務償還比率は大幅に改善したが、依然として類似団体と比較し高い数値となっている。今後は、平成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年７月豪雨による災害復旧事業債の借入額減に伴い地方債現在高が減少し、数値も改善する見込みであるが、引き続き経常経費充当一般財源等の削減に努める。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420E1BAA-D317-413B-B0A8-CFCEB65168C2}"/>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32741FA6-A9D8-476B-80EF-454603B7659A}"/>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123BC355-F516-4BAF-B16F-419819338C98}"/>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a:extLst>
            <a:ext uri="{FF2B5EF4-FFF2-40B4-BE49-F238E27FC236}">
              <a16:creationId xmlns:a16="http://schemas.microsoft.com/office/drawing/2014/main" id="{63DB6055-20F5-4CA0-BE26-F120B61C25AD}"/>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0" name="テキスト ボックス 119">
          <a:extLst>
            <a:ext uri="{FF2B5EF4-FFF2-40B4-BE49-F238E27FC236}">
              <a16:creationId xmlns:a16="http://schemas.microsoft.com/office/drawing/2014/main" id="{7DA186F9-8FCD-488B-B18F-CCDAFAF27AD5}"/>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a:extLst>
            <a:ext uri="{FF2B5EF4-FFF2-40B4-BE49-F238E27FC236}">
              <a16:creationId xmlns:a16="http://schemas.microsoft.com/office/drawing/2014/main" id="{89395A9A-26F0-42E5-AF71-637F9E88A2D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a:extLst>
            <a:ext uri="{FF2B5EF4-FFF2-40B4-BE49-F238E27FC236}">
              <a16:creationId xmlns:a16="http://schemas.microsoft.com/office/drawing/2014/main" id="{BA7EA3D0-DAEB-43D0-80AB-3D4ED4D6AFF7}"/>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a:extLst>
            <a:ext uri="{FF2B5EF4-FFF2-40B4-BE49-F238E27FC236}">
              <a16:creationId xmlns:a16="http://schemas.microsoft.com/office/drawing/2014/main" id="{FBBF2D55-7B0B-43AC-8434-96E643136C04}"/>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a:extLst>
            <a:ext uri="{FF2B5EF4-FFF2-40B4-BE49-F238E27FC236}">
              <a16:creationId xmlns:a16="http://schemas.microsoft.com/office/drawing/2014/main" id="{873DCB6A-7442-410C-9B7F-F559AC71E119}"/>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a:extLst>
            <a:ext uri="{FF2B5EF4-FFF2-40B4-BE49-F238E27FC236}">
              <a16:creationId xmlns:a16="http://schemas.microsoft.com/office/drawing/2014/main" id="{87F75671-6561-436D-B26F-D3A6550E0412}"/>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a:extLst>
            <a:ext uri="{FF2B5EF4-FFF2-40B4-BE49-F238E27FC236}">
              <a16:creationId xmlns:a16="http://schemas.microsoft.com/office/drawing/2014/main" id="{D2CC7757-B168-40EF-AE36-C4C8FC9CC916}"/>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a:extLst>
            <a:ext uri="{FF2B5EF4-FFF2-40B4-BE49-F238E27FC236}">
              <a16:creationId xmlns:a16="http://schemas.microsoft.com/office/drawing/2014/main" id="{AB32067C-3BE7-4647-A368-27DFC715A50B}"/>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8" name="テキスト ボックス 127">
          <a:extLst>
            <a:ext uri="{FF2B5EF4-FFF2-40B4-BE49-F238E27FC236}">
              <a16:creationId xmlns:a16="http://schemas.microsoft.com/office/drawing/2014/main" id="{02FE7819-D732-4E9C-B6D7-6ADC03AFB434}"/>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E0A22554-E26A-439A-934F-14CB742D99F3}"/>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D65ED326-4037-4682-BB4F-D59326E44A3E}"/>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47709</xdr:rowOff>
    </xdr:to>
    <xdr:cxnSp macro="">
      <xdr:nvCxnSpPr>
        <xdr:cNvPr id="131" name="直線コネクタ 130">
          <a:extLst>
            <a:ext uri="{FF2B5EF4-FFF2-40B4-BE49-F238E27FC236}">
              <a16:creationId xmlns:a16="http://schemas.microsoft.com/office/drawing/2014/main" id="{DC2A517C-EC28-4AD2-BC83-A8D5136528D6}"/>
            </a:ext>
          </a:extLst>
        </xdr:cNvPr>
        <xdr:cNvCxnSpPr/>
      </xdr:nvCxnSpPr>
      <xdr:spPr>
        <a:xfrm flipV="1">
          <a:off x="14793595" y="5312833"/>
          <a:ext cx="1269" cy="1335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51536</xdr:rowOff>
    </xdr:from>
    <xdr:ext cx="560923" cy="259045"/>
    <xdr:sp macro="" textlink="">
      <xdr:nvSpPr>
        <xdr:cNvPr id="132" name="債務償還比率最小値テキスト">
          <a:extLst>
            <a:ext uri="{FF2B5EF4-FFF2-40B4-BE49-F238E27FC236}">
              <a16:creationId xmlns:a16="http://schemas.microsoft.com/office/drawing/2014/main" id="{B65CA938-D04D-4484-BC66-70DF6B6621F4}"/>
            </a:ext>
          </a:extLst>
        </xdr:cNvPr>
        <xdr:cNvSpPr txBox="1"/>
      </xdr:nvSpPr>
      <xdr:spPr>
        <a:xfrm>
          <a:off x="14846300" y="665236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47709</xdr:rowOff>
    </xdr:from>
    <xdr:to>
      <xdr:col>76</xdr:col>
      <xdr:colOff>111125</xdr:colOff>
      <xdr:row>34</xdr:row>
      <xdr:rowOff>47709</xdr:rowOff>
    </xdr:to>
    <xdr:cxnSp macro="">
      <xdr:nvCxnSpPr>
        <xdr:cNvPr id="133" name="直線コネクタ 132">
          <a:extLst>
            <a:ext uri="{FF2B5EF4-FFF2-40B4-BE49-F238E27FC236}">
              <a16:creationId xmlns:a16="http://schemas.microsoft.com/office/drawing/2014/main" id="{7B34CD15-EE80-44B3-9869-DB8BD5E75CA0}"/>
            </a:ext>
          </a:extLst>
        </xdr:cNvPr>
        <xdr:cNvCxnSpPr/>
      </xdr:nvCxnSpPr>
      <xdr:spPr>
        <a:xfrm>
          <a:off x="14706600" y="6648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4" name="債務償還比率最大値テキスト">
          <a:extLst>
            <a:ext uri="{FF2B5EF4-FFF2-40B4-BE49-F238E27FC236}">
              <a16:creationId xmlns:a16="http://schemas.microsoft.com/office/drawing/2014/main" id="{F0AC1807-F860-4241-BB7A-B17C76681A39}"/>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5" name="直線コネクタ 134">
          <a:extLst>
            <a:ext uri="{FF2B5EF4-FFF2-40B4-BE49-F238E27FC236}">
              <a16:creationId xmlns:a16="http://schemas.microsoft.com/office/drawing/2014/main" id="{2FCC3EFE-8FF9-47BA-9938-8E6F26E9F66D}"/>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84084</xdr:rowOff>
    </xdr:from>
    <xdr:ext cx="469744" cy="259045"/>
    <xdr:sp macro="" textlink="">
      <xdr:nvSpPr>
        <xdr:cNvPr id="136" name="債務償還比率平均値テキスト">
          <a:extLst>
            <a:ext uri="{FF2B5EF4-FFF2-40B4-BE49-F238E27FC236}">
              <a16:creationId xmlns:a16="http://schemas.microsoft.com/office/drawing/2014/main" id="{AD90D29D-F07A-4890-97EC-5019F68469BB}"/>
            </a:ext>
          </a:extLst>
        </xdr:cNvPr>
        <xdr:cNvSpPr txBox="1"/>
      </xdr:nvSpPr>
      <xdr:spPr>
        <a:xfrm>
          <a:off x="14846300" y="56562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61207</xdr:rowOff>
    </xdr:from>
    <xdr:to>
      <xdr:col>76</xdr:col>
      <xdr:colOff>73025</xdr:colOff>
      <xdr:row>29</xdr:row>
      <xdr:rowOff>162807</xdr:rowOff>
    </xdr:to>
    <xdr:sp macro="" textlink="">
      <xdr:nvSpPr>
        <xdr:cNvPr id="137" name="フローチャート: 判断 136">
          <a:extLst>
            <a:ext uri="{FF2B5EF4-FFF2-40B4-BE49-F238E27FC236}">
              <a16:creationId xmlns:a16="http://schemas.microsoft.com/office/drawing/2014/main" id="{B1375B2C-EE8F-4BA3-AA10-66339BB2C78B}"/>
            </a:ext>
          </a:extLst>
        </xdr:cNvPr>
        <xdr:cNvSpPr/>
      </xdr:nvSpPr>
      <xdr:spPr>
        <a:xfrm>
          <a:off x="14744700" y="5804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7472</xdr:rowOff>
    </xdr:from>
    <xdr:to>
      <xdr:col>72</xdr:col>
      <xdr:colOff>123825</xdr:colOff>
      <xdr:row>29</xdr:row>
      <xdr:rowOff>109072</xdr:rowOff>
    </xdr:to>
    <xdr:sp macro="" textlink="">
      <xdr:nvSpPr>
        <xdr:cNvPr id="138" name="フローチャート: 判断 137">
          <a:extLst>
            <a:ext uri="{FF2B5EF4-FFF2-40B4-BE49-F238E27FC236}">
              <a16:creationId xmlns:a16="http://schemas.microsoft.com/office/drawing/2014/main" id="{EA826152-D0C3-441A-9180-3278F17493BB}"/>
            </a:ext>
          </a:extLst>
        </xdr:cNvPr>
        <xdr:cNvSpPr/>
      </xdr:nvSpPr>
      <xdr:spPr>
        <a:xfrm>
          <a:off x="14033500" y="575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13539</xdr:rowOff>
    </xdr:from>
    <xdr:to>
      <xdr:col>68</xdr:col>
      <xdr:colOff>123825</xdr:colOff>
      <xdr:row>30</xdr:row>
      <xdr:rowOff>115139</xdr:rowOff>
    </xdr:to>
    <xdr:sp macro="" textlink="">
      <xdr:nvSpPr>
        <xdr:cNvPr id="139" name="フローチャート: 判断 138">
          <a:extLst>
            <a:ext uri="{FF2B5EF4-FFF2-40B4-BE49-F238E27FC236}">
              <a16:creationId xmlns:a16="http://schemas.microsoft.com/office/drawing/2014/main" id="{CC06B8FB-9502-45A4-BEB8-7A95A56E4318}"/>
            </a:ext>
          </a:extLst>
        </xdr:cNvPr>
        <xdr:cNvSpPr/>
      </xdr:nvSpPr>
      <xdr:spPr>
        <a:xfrm>
          <a:off x="13271500" y="592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73392</xdr:rowOff>
    </xdr:from>
    <xdr:to>
      <xdr:col>64</xdr:col>
      <xdr:colOff>123825</xdr:colOff>
      <xdr:row>31</xdr:row>
      <xdr:rowOff>3542</xdr:rowOff>
    </xdr:to>
    <xdr:sp macro="" textlink="">
      <xdr:nvSpPr>
        <xdr:cNvPr id="140" name="フローチャート: 判断 139">
          <a:extLst>
            <a:ext uri="{FF2B5EF4-FFF2-40B4-BE49-F238E27FC236}">
              <a16:creationId xmlns:a16="http://schemas.microsoft.com/office/drawing/2014/main" id="{0CA0B7F2-EA80-41C2-94F0-B3E64AD846C7}"/>
            </a:ext>
          </a:extLst>
        </xdr:cNvPr>
        <xdr:cNvSpPr/>
      </xdr:nvSpPr>
      <xdr:spPr>
        <a:xfrm>
          <a:off x="12509500" y="5988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56480</xdr:rowOff>
    </xdr:from>
    <xdr:to>
      <xdr:col>60</xdr:col>
      <xdr:colOff>123825</xdr:colOff>
      <xdr:row>30</xdr:row>
      <xdr:rowOff>158080</xdr:rowOff>
    </xdr:to>
    <xdr:sp macro="" textlink="">
      <xdr:nvSpPr>
        <xdr:cNvPr id="141" name="フローチャート: 判断 140">
          <a:extLst>
            <a:ext uri="{FF2B5EF4-FFF2-40B4-BE49-F238E27FC236}">
              <a16:creationId xmlns:a16="http://schemas.microsoft.com/office/drawing/2014/main" id="{3CA4272B-7C6B-4208-897E-5B97D625FF8A}"/>
            </a:ext>
          </a:extLst>
        </xdr:cNvPr>
        <xdr:cNvSpPr/>
      </xdr:nvSpPr>
      <xdr:spPr>
        <a:xfrm>
          <a:off x="11747500" y="597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76DA72A-DA66-4203-9748-285BEB251A15}"/>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DCFBE9A6-E915-42AA-A00B-86B4BC470189}"/>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44AFDC42-AD95-4887-92A9-087329A600F8}"/>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A03703B9-8791-49D6-8C4A-4EC6DCF09799}"/>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ACF3AA2C-118B-4948-9EA4-ABDAE518A429}"/>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98989</xdr:rowOff>
    </xdr:from>
    <xdr:to>
      <xdr:col>76</xdr:col>
      <xdr:colOff>73025</xdr:colOff>
      <xdr:row>30</xdr:row>
      <xdr:rowOff>29139</xdr:rowOff>
    </xdr:to>
    <xdr:sp macro="" textlink="">
      <xdr:nvSpPr>
        <xdr:cNvPr id="147" name="楕円 146">
          <a:extLst>
            <a:ext uri="{FF2B5EF4-FFF2-40B4-BE49-F238E27FC236}">
              <a16:creationId xmlns:a16="http://schemas.microsoft.com/office/drawing/2014/main" id="{2B51BD8F-8E7F-4CBB-8875-345877FB75CF}"/>
            </a:ext>
          </a:extLst>
        </xdr:cNvPr>
        <xdr:cNvSpPr/>
      </xdr:nvSpPr>
      <xdr:spPr>
        <a:xfrm>
          <a:off x="14744700" y="584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77416</xdr:rowOff>
    </xdr:from>
    <xdr:ext cx="469744" cy="259045"/>
    <xdr:sp macro="" textlink="">
      <xdr:nvSpPr>
        <xdr:cNvPr id="148" name="債務償還比率該当値テキスト">
          <a:extLst>
            <a:ext uri="{FF2B5EF4-FFF2-40B4-BE49-F238E27FC236}">
              <a16:creationId xmlns:a16="http://schemas.microsoft.com/office/drawing/2014/main" id="{B0F07553-705C-41F6-8E4E-32D4C6ABAB15}"/>
            </a:ext>
          </a:extLst>
        </xdr:cNvPr>
        <xdr:cNvSpPr txBox="1"/>
      </xdr:nvSpPr>
      <xdr:spPr>
        <a:xfrm>
          <a:off x="14846300" y="582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113503</xdr:rowOff>
    </xdr:from>
    <xdr:to>
      <xdr:col>72</xdr:col>
      <xdr:colOff>123825</xdr:colOff>
      <xdr:row>30</xdr:row>
      <xdr:rowOff>43653</xdr:rowOff>
    </xdr:to>
    <xdr:sp macro="" textlink="">
      <xdr:nvSpPr>
        <xdr:cNvPr id="149" name="楕円 148">
          <a:extLst>
            <a:ext uri="{FF2B5EF4-FFF2-40B4-BE49-F238E27FC236}">
              <a16:creationId xmlns:a16="http://schemas.microsoft.com/office/drawing/2014/main" id="{24B0CF80-0BDF-4303-B53C-559ED7BF56E0}"/>
            </a:ext>
          </a:extLst>
        </xdr:cNvPr>
        <xdr:cNvSpPr/>
      </xdr:nvSpPr>
      <xdr:spPr>
        <a:xfrm>
          <a:off x="14033500" y="585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149789</xdr:rowOff>
    </xdr:from>
    <xdr:to>
      <xdr:col>76</xdr:col>
      <xdr:colOff>22225</xdr:colOff>
      <xdr:row>29</xdr:row>
      <xdr:rowOff>164303</xdr:rowOff>
    </xdr:to>
    <xdr:cxnSp macro="">
      <xdr:nvCxnSpPr>
        <xdr:cNvPr id="150" name="直線コネクタ 149">
          <a:extLst>
            <a:ext uri="{FF2B5EF4-FFF2-40B4-BE49-F238E27FC236}">
              <a16:creationId xmlns:a16="http://schemas.microsoft.com/office/drawing/2014/main" id="{B5B05D02-1E64-4E24-A104-23913F6EF275}"/>
            </a:ext>
          </a:extLst>
        </xdr:cNvPr>
        <xdr:cNvCxnSpPr/>
      </xdr:nvCxnSpPr>
      <xdr:spPr>
        <a:xfrm flipV="1">
          <a:off x="14084300" y="5893364"/>
          <a:ext cx="711200" cy="14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152795</xdr:rowOff>
    </xdr:from>
    <xdr:to>
      <xdr:col>68</xdr:col>
      <xdr:colOff>123825</xdr:colOff>
      <xdr:row>31</xdr:row>
      <xdr:rowOff>82945</xdr:rowOff>
    </xdr:to>
    <xdr:sp macro="" textlink="">
      <xdr:nvSpPr>
        <xdr:cNvPr id="151" name="楕円 150">
          <a:extLst>
            <a:ext uri="{FF2B5EF4-FFF2-40B4-BE49-F238E27FC236}">
              <a16:creationId xmlns:a16="http://schemas.microsoft.com/office/drawing/2014/main" id="{9BE9FACA-F520-4533-847E-9A9D1C4C62C5}"/>
            </a:ext>
          </a:extLst>
        </xdr:cNvPr>
        <xdr:cNvSpPr/>
      </xdr:nvSpPr>
      <xdr:spPr>
        <a:xfrm>
          <a:off x="13271500" y="606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164303</xdr:rowOff>
    </xdr:from>
    <xdr:to>
      <xdr:col>72</xdr:col>
      <xdr:colOff>73025</xdr:colOff>
      <xdr:row>31</xdr:row>
      <xdr:rowOff>32145</xdr:rowOff>
    </xdr:to>
    <xdr:cxnSp macro="">
      <xdr:nvCxnSpPr>
        <xdr:cNvPr id="152" name="直線コネクタ 151">
          <a:extLst>
            <a:ext uri="{FF2B5EF4-FFF2-40B4-BE49-F238E27FC236}">
              <a16:creationId xmlns:a16="http://schemas.microsoft.com/office/drawing/2014/main" id="{49F9F1B1-3332-401A-A0BF-EC11527F3759}"/>
            </a:ext>
          </a:extLst>
        </xdr:cNvPr>
        <xdr:cNvCxnSpPr/>
      </xdr:nvCxnSpPr>
      <xdr:spPr>
        <a:xfrm flipV="1">
          <a:off x="13322300" y="5907878"/>
          <a:ext cx="762000" cy="210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2215</xdr:rowOff>
    </xdr:from>
    <xdr:to>
      <xdr:col>64</xdr:col>
      <xdr:colOff>123825</xdr:colOff>
      <xdr:row>31</xdr:row>
      <xdr:rowOff>103815</xdr:rowOff>
    </xdr:to>
    <xdr:sp macro="" textlink="">
      <xdr:nvSpPr>
        <xdr:cNvPr id="153" name="楕円 152">
          <a:extLst>
            <a:ext uri="{FF2B5EF4-FFF2-40B4-BE49-F238E27FC236}">
              <a16:creationId xmlns:a16="http://schemas.microsoft.com/office/drawing/2014/main" id="{E52654B9-C2A3-431D-A387-BB5AD95C1D63}"/>
            </a:ext>
          </a:extLst>
        </xdr:cNvPr>
        <xdr:cNvSpPr/>
      </xdr:nvSpPr>
      <xdr:spPr>
        <a:xfrm>
          <a:off x="12509500" y="608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32145</xdr:rowOff>
    </xdr:from>
    <xdr:to>
      <xdr:col>68</xdr:col>
      <xdr:colOff>73025</xdr:colOff>
      <xdr:row>31</xdr:row>
      <xdr:rowOff>53015</xdr:rowOff>
    </xdr:to>
    <xdr:cxnSp macro="">
      <xdr:nvCxnSpPr>
        <xdr:cNvPr id="154" name="直線コネクタ 153">
          <a:extLst>
            <a:ext uri="{FF2B5EF4-FFF2-40B4-BE49-F238E27FC236}">
              <a16:creationId xmlns:a16="http://schemas.microsoft.com/office/drawing/2014/main" id="{77583937-81B3-4CB5-9E39-25DBE8F22B65}"/>
            </a:ext>
          </a:extLst>
        </xdr:cNvPr>
        <xdr:cNvCxnSpPr/>
      </xdr:nvCxnSpPr>
      <xdr:spPr>
        <a:xfrm flipV="1">
          <a:off x="12560300" y="6118620"/>
          <a:ext cx="762000" cy="20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86706</xdr:rowOff>
    </xdr:from>
    <xdr:to>
      <xdr:col>60</xdr:col>
      <xdr:colOff>123825</xdr:colOff>
      <xdr:row>31</xdr:row>
      <xdr:rowOff>16856</xdr:rowOff>
    </xdr:to>
    <xdr:sp macro="" textlink="">
      <xdr:nvSpPr>
        <xdr:cNvPr id="155" name="楕円 154">
          <a:extLst>
            <a:ext uri="{FF2B5EF4-FFF2-40B4-BE49-F238E27FC236}">
              <a16:creationId xmlns:a16="http://schemas.microsoft.com/office/drawing/2014/main" id="{E2181EC4-A842-4975-8FDA-E96A5D2236DD}"/>
            </a:ext>
          </a:extLst>
        </xdr:cNvPr>
        <xdr:cNvSpPr/>
      </xdr:nvSpPr>
      <xdr:spPr>
        <a:xfrm>
          <a:off x="11747500" y="600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137506</xdr:rowOff>
    </xdr:from>
    <xdr:to>
      <xdr:col>64</xdr:col>
      <xdr:colOff>73025</xdr:colOff>
      <xdr:row>31</xdr:row>
      <xdr:rowOff>53015</xdr:rowOff>
    </xdr:to>
    <xdr:cxnSp macro="">
      <xdr:nvCxnSpPr>
        <xdr:cNvPr id="156" name="直線コネクタ 155">
          <a:extLst>
            <a:ext uri="{FF2B5EF4-FFF2-40B4-BE49-F238E27FC236}">
              <a16:creationId xmlns:a16="http://schemas.microsoft.com/office/drawing/2014/main" id="{6D8A27DF-5981-42C8-99F6-67F18BB78439}"/>
            </a:ext>
          </a:extLst>
        </xdr:cNvPr>
        <xdr:cNvCxnSpPr/>
      </xdr:nvCxnSpPr>
      <xdr:spPr>
        <a:xfrm>
          <a:off x="11798300" y="6052531"/>
          <a:ext cx="762000" cy="86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125599</xdr:rowOff>
    </xdr:from>
    <xdr:ext cx="469744" cy="259045"/>
    <xdr:sp macro="" textlink="">
      <xdr:nvSpPr>
        <xdr:cNvPr id="157" name="n_1aveValue債務償還比率">
          <a:extLst>
            <a:ext uri="{FF2B5EF4-FFF2-40B4-BE49-F238E27FC236}">
              <a16:creationId xmlns:a16="http://schemas.microsoft.com/office/drawing/2014/main" id="{A63A7BF1-4D4B-46EB-83D7-0106E8F11FD9}"/>
            </a:ext>
          </a:extLst>
        </xdr:cNvPr>
        <xdr:cNvSpPr txBox="1"/>
      </xdr:nvSpPr>
      <xdr:spPr>
        <a:xfrm>
          <a:off x="13836727" y="5526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131666</xdr:rowOff>
    </xdr:from>
    <xdr:ext cx="469744" cy="259045"/>
    <xdr:sp macro="" textlink="">
      <xdr:nvSpPr>
        <xdr:cNvPr id="158" name="n_2aveValue債務償還比率">
          <a:extLst>
            <a:ext uri="{FF2B5EF4-FFF2-40B4-BE49-F238E27FC236}">
              <a16:creationId xmlns:a16="http://schemas.microsoft.com/office/drawing/2014/main" id="{3EEAC3A0-85A9-4EAA-946E-FE922F76973C}"/>
            </a:ext>
          </a:extLst>
        </xdr:cNvPr>
        <xdr:cNvSpPr txBox="1"/>
      </xdr:nvSpPr>
      <xdr:spPr>
        <a:xfrm>
          <a:off x="13087427" y="5703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20069</xdr:rowOff>
    </xdr:from>
    <xdr:ext cx="469744" cy="259045"/>
    <xdr:sp macro="" textlink="">
      <xdr:nvSpPr>
        <xdr:cNvPr id="159" name="n_3aveValue債務償還比率">
          <a:extLst>
            <a:ext uri="{FF2B5EF4-FFF2-40B4-BE49-F238E27FC236}">
              <a16:creationId xmlns:a16="http://schemas.microsoft.com/office/drawing/2014/main" id="{78824C45-F09F-40D8-AB81-3B69C253CDA3}"/>
            </a:ext>
          </a:extLst>
        </xdr:cNvPr>
        <xdr:cNvSpPr txBox="1"/>
      </xdr:nvSpPr>
      <xdr:spPr>
        <a:xfrm>
          <a:off x="12325427" y="5763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3157</xdr:rowOff>
    </xdr:from>
    <xdr:ext cx="469744" cy="259045"/>
    <xdr:sp macro="" textlink="">
      <xdr:nvSpPr>
        <xdr:cNvPr id="160" name="n_4aveValue債務償還比率">
          <a:extLst>
            <a:ext uri="{FF2B5EF4-FFF2-40B4-BE49-F238E27FC236}">
              <a16:creationId xmlns:a16="http://schemas.microsoft.com/office/drawing/2014/main" id="{03B575E2-3D09-4B9A-B04C-3C359D6AC0D8}"/>
            </a:ext>
          </a:extLst>
        </xdr:cNvPr>
        <xdr:cNvSpPr txBox="1"/>
      </xdr:nvSpPr>
      <xdr:spPr>
        <a:xfrm>
          <a:off x="11563427" y="5746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34780</xdr:rowOff>
    </xdr:from>
    <xdr:ext cx="469744" cy="259045"/>
    <xdr:sp macro="" textlink="">
      <xdr:nvSpPr>
        <xdr:cNvPr id="161" name="n_1mainValue債務償還比率">
          <a:extLst>
            <a:ext uri="{FF2B5EF4-FFF2-40B4-BE49-F238E27FC236}">
              <a16:creationId xmlns:a16="http://schemas.microsoft.com/office/drawing/2014/main" id="{144EC27F-864B-417A-BC47-4D391F7F3793}"/>
            </a:ext>
          </a:extLst>
        </xdr:cNvPr>
        <xdr:cNvSpPr txBox="1"/>
      </xdr:nvSpPr>
      <xdr:spPr>
        <a:xfrm>
          <a:off x="13836727" y="5949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74072</xdr:rowOff>
    </xdr:from>
    <xdr:ext cx="469744" cy="259045"/>
    <xdr:sp macro="" textlink="">
      <xdr:nvSpPr>
        <xdr:cNvPr id="162" name="n_2mainValue債務償還比率">
          <a:extLst>
            <a:ext uri="{FF2B5EF4-FFF2-40B4-BE49-F238E27FC236}">
              <a16:creationId xmlns:a16="http://schemas.microsoft.com/office/drawing/2014/main" id="{E18A2686-EE56-4B17-9F91-E4F4A5587862}"/>
            </a:ext>
          </a:extLst>
        </xdr:cNvPr>
        <xdr:cNvSpPr txBox="1"/>
      </xdr:nvSpPr>
      <xdr:spPr>
        <a:xfrm>
          <a:off x="13087427" y="616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94942</xdr:rowOff>
    </xdr:from>
    <xdr:ext cx="469744" cy="259045"/>
    <xdr:sp macro="" textlink="">
      <xdr:nvSpPr>
        <xdr:cNvPr id="163" name="n_3mainValue債務償還比率">
          <a:extLst>
            <a:ext uri="{FF2B5EF4-FFF2-40B4-BE49-F238E27FC236}">
              <a16:creationId xmlns:a16="http://schemas.microsoft.com/office/drawing/2014/main" id="{58C8FD4B-CA25-4B4E-908F-630E384AF57F}"/>
            </a:ext>
          </a:extLst>
        </xdr:cNvPr>
        <xdr:cNvSpPr txBox="1"/>
      </xdr:nvSpPr>
      <xdr:spPr>
        <a:xfrm>
          <a:off x="12325427" y="618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7983</xdr:rowOff>
    </xdr:from>
    <xdr:ext cx="469744" cy="259045"/>
    <xdr:sp macro="" textlink="">
      <xdr:nvSpPr>
        <xdr:cNvPr id="164" name="n_4mainValue債務償還比率">
          <a:extLst>
            <a:ext uri="{FF2B5EF4-FFF2-40B4-BE49-F238E27FC236}">
              <a16:creationId xmlns:a16="http://schemas.microsoft.com/office/drawing/2014/main" id="{1B9DEE57-D397-49F0-8D62-0938E8AE6000}"/>
            </a:ext>
          </a:extLst>
        </xdr:cNvPr>
        <xdr:cNvSpPr txBox="1"/>
      </xdr:nvSpPr>
      <xdr:spPr>
        <a:xfrm>
          <a:off x="11563427" y="6094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6FD79D4F-189B-44D3-90F1-BC4DD9A766B9}"/>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02E7E12D-2FEE-44C3-9C76-E1CF82F6B1C1}"/>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08D304CE-E62F-41D0-B20F-07F15E6F9D8C}"/>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FFDFB8E1-418E-4584-AAE8-8F04FB8FA8B7}"/>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F4874121-5DD2-4DB7-B8E3-140037C88F9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595FF831-976E-4926-85AA-5945AAAB1D9E}"/>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53FDB8E-D0C9-4B7F-B79C-EE46154E963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4087B8A-FAF2-4E41-8F4C-0EB6B08AAA8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CF7C429-74B5-43D2-85B9-DB7B1072502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2DA358E-055B-4B6A-A334-7FD9270C487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広島県熊野町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17C5105-221B-48B8-8369-9062B2D3130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FD6914B-93A2-461A-9E94-0C2A91660FD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77D2A19-1A20-406F-8B57-8FE28D39652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4880BB3-815F-46DA-8048-0958903395A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C885B1D-CECC-4962-8DAA-A500B0D7D54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C6AB013-EF54-4B3A-980B-28AB0623323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23,485
23,258
33.76
10,473,748
10,131,923
304,374
5,765,329
8,107,009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F82F07A-FA40-4A06-BD3D-D76FA514481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F4909EA-2714-4758-8959-FE1F1427B3F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CFD39A5-ECFB-4B10-BCA1-DBA233E8210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58B7F7C-4369-4D60-A231-66949B4350A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784B8A8-CEB7-4209-8197-8A5C582A2C4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3D13DCA5-3885-4187-8BE9-044DCA918A39}"/>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165F64A-1C72-48A0-8DB2-DC16FA66195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C656329-51AA-4C58-BDA1-0CF19A8C71B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23A7D61-6F28-4C33-9AEE-6877582CD17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F30D5D3-0380-435E-8236-D8C515617BC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0B6183B-9039-4F10-BBDC-C757FCEA8B6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A968869-04C3-455B-A421-31D60AFB062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834A47D-CC27-4C14-A7C4-4ED45D9CC56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55546B4-6EC8-4438-AE6C-FDB704D8ADA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F51E51E-42A8-458E-8F06-EE349F0CF4A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B8A4EE7-3BA3-4E6B-AB0F-F2BBA14424E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0321130-8BF6-4D04-B35A-3ECD2B9121A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71BC9CA-33D2-4923-AC5F-CB051DC041E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246AF98-CC7F-4DAF-907F-5F496570429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176E0C5-5145-4451-9EED-09B1B8FDF42F}"/>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2BA6BA9-44C3-4824-A630-DBC7E5C2065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CCDD962-E034-4911-A865-683DCCB3EE5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FF36A02-BBF4-4D41-B96D-08827E74475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2E48A96-884A-467B-A088-DB3F1ED431D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FD230D9-D727-4ACD-8F41-5F14D5FFBF4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5D680EB-ED2C-4F9F-BC4E-1EF438E17D4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127223C-7249-4221-B1EB-144A5B3B541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864CF36-4542-49CC-BFDD-FC2B6D16BBE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DE8DA36-0473-4253-B778-5C659D7F96F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3AE5008-708F-4C9B-9C0D-9BC1838F093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F3EDF33-84E6-4D1B-85ED-274DD68173C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DAA6444-BE37-4B65-826E-9B45555B75D5}"/>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D3AFE063-D6A8-4C6A-B22F-98CAD6F8F6B8}"/>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DE6D2602-9F10-4F9C-822C-6DAADCB28CC1}"/>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CB040E0-9112-4AAD-A6EB-0AEC338105B3}"/>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2EB81BAB-5672-4505-ABA3-4C41164917AA}"/>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E6B434BD-7708-42F2-BDC3-33DB9E6456FC}"/>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103625F7-9707-4F9F-A604-43187E2FFBE8}"/>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69DF4B75-E716-45A3-A975-D9087B1801C8}"/>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C4B93C41-CE10-4F84-B118-C6CB57274A91}"/>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F421DD6B-EBC4-4FA2-A115-8974C48261DC}"/>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48C74245-27BF-4F35-AB28-592AC91EB674}"/>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BC76658-372E-4706-9906-A23722FD5E2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4AE2A7C7-2F01-43F1-B9B4-04040C1DD8C7}"/>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640D9C54-E0C2-45C6-8E21-8191F2D2793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144780</xdr:rowOff>
    </xdr:from>
    <xdr:to>
      <xdr:col>24</xdr:col>
      <xdr:colOff>62865</xdr:colOff>
      <xdr:row>42</xdr:row>
      <xdr:rowOff>36195</xdr:rowOff>
    </xdr:to>
    <xdr:cxnSp macro="">
      <xdr:nvCxnSpPr>
        <xdr:cNvPr id="57" name="直線コネクタ 56">
          <a:extLst>
            <a:ext uri="{FF2B5EF4-FFF2-40B4-BE49-F238E27FC236}">
              <a16:creationId xmlns:a16="http://schemas.microsoft.com/office/drawing/2014/main" id="{01169E82-CA79-4255-AE6B-96E805B877DD}"/>
            </a:ext>
          </a:extLst>
        </xdr:cNvPr>
        <xdr:cNvCxnSpPr/>
      </xdr:nvCxnSpPr>
      <xdr:spPr>
        <a:xfrm flipV="1">
          <a:off x="4634865" y="5974080"/>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40022</xdr:rowOff>
    </xdr:from>
    <xdr:ext cx="405111" cy="259045"/>
    <xdr:sp macro="" textlink="">
      <xdr:nvSpPr>
        <xdr:cNvPr id="58" name="【道路】&#10;有形固定資産減価償却率最小値テキスト">
          <a:extLst>
            <a:ext uri="{FF2B5EF4-FFF2-40B4-BE49-F238E27FC236}">
              <a16:creationId xmlns:a16="http://schemas.microsoft.com/office/drawing/2014/main" id="{0C43BA84-C3C7-42D4-AEC6-CC0C94EB365E}"/>
            </a:ext>
          </a:extLst>
        </xdr:cNvPr>
        <xdr:cNvSpPr txBox="1"/>
      </xdr:nvSpPr>
      <xdr:spPr>
        <a:xfrm>
          <a:off x="4673600" y="724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36195</xdr:rowOff>
    </xdr:from>
    <xdr:to>
      <xdr:col>24</xdr:col>
      <xdr:colOff>152400</xdr:colOff>
      <xdr:row>42</xdr:row>
      <xdr:rowOff>36195</xdr:rowOff>
    </xdr:to>
    <xdr:cxnSp macro="">
      <xdr:nvCxnSpPr>
        <xdr:cNvPr id="59" name="直線コネクタ 58">
          <a:extLst>
            <a:ext uri="{FF2B5EF4-FFF2-40B4-BE49-F238E27FC236}">
              <a16:creationId xmlns:a16="http://schemas.microsoft.com/office/drawing/2014/main" id="{2D4EE177-52C1-4B0E-BFFB-0689F4BBC24F}"/>
            </a:ext>
          </a:extLst>
        </xdr:cNvPr>
        <xdr:cNvCxnSpPr/>
      </xdr:nvCxnSpPr>
      <xdr:spPr>
        <a:xfrm>
          <a:off x="4546600" y="723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91457</xdr:rowOff>
    </xdr:from>
    <xdr:ext cx="405111" cy="259045"/>
    <xdr:sp macro="" textlink="">
      <xdr:nvSpPr>
        <xdr:cNvPr id="60" name="【道路】&#10;有形固定資産減価償却率最大値テキスト">
          <a:extLst>
            <a:ext uri="{FF2B5EF4-FFF2-40B4-BE49-F238E27FC236}">
              <a16:creationId xmlns:a16="http://schemas.microsoft.com/office/drawing/2014/main" id="{D9E3CD6B-58EE-44BC-91E8-4363A4691411}"/>
            </a:ext>
          </a:extLst>
        </xdr:cNvPr>
        <xdr:cNvSpPr txBox="1"/>
      </xdr:nvSpPr>
      <xdr:spPr>
        <a:xfrm>
          <a:off x="4673600" y="574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144780</xdr:rowOff>
    </xdr:from>
    <xdr:to>
      <xdr:col>24</xdr:col>
      <xdr:colOff>152400</xdr:colOff>
      <xdr:row>34</xdr:row>
      <xdr:rowOff>144780</xdr:rowOff>
    </xdr:to>
    <xdr:cxnSp macro="">
      <xdr:nvCxnSpPr>
        <xdr:cNvPr id="61" name="直線コネクタ 60">
          <a:extLst>
            <a:ext uri="{FF2B5EF4-FFF2-40B4-BE49-F238E27FC236}">
              <a16:creationId xmlns:a16="http://schemas.microsoft.com/office/drawing/2014/main" id="{C0549484-92C6-4F9C-973A-8796F505372D}"/>
            </a:ext>
          </a:extLst>
        </xdr:cNvPr>
        <xdr:cNvCxnSpPr/>
      </xdr:nvCxnSpPr>
      <xdr:spPr>
        <a:xfrm>
          <a:off x="4546600" y="597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34942</xdr:rowOff>
    </xdr:from>
    <xdr:ext cx="405111" cy="259045"/>
    <xdr:sp macro="" textlink="">
      <xdr:nvSpPr>
        <xdr:cNvPr id="62" name="【道路】&#10;有形固定資産減価償却率平均値テキスト">
          <a:extLst>
            <a:ext uri="{FF2B5EF4-FFF2-40B4-BE49-F238E27FC236}">
              <a16:creationId xmlns:a16="http://schemas.microsoft.com/office/drawing/2014/main" id="{BAD14AA4-121E-4AA7-AB8F-07883980EC80}"/>
            </a:ext>
          </a:extLst>
        </xdr:cNvPr>
        <xdr:cNvSpPr txBox="1"/>
      </xdr:nvSpPr>
      <xdr:spPr>
        <a:xfrm>
          <a:off x="4673600" y="6378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12065</xdr:rowOff>
    </xdr:from>
    <xdr:to>
      <xdr:col>24</xdr:col>
      <xdr:colOff>114300</xdr:colOff>
      <xdr:row>38</xdr:row>
      <xdr:rowOff>113665</xdr:rowOff>
    </xdr:to>
    <xdr:sp macro="" textlink="">
      <xdr:nvSpPr>
        <xdr:cNvPr id="63" name="フローチャート: 判断 62">
          <a:extLst>
            <a:ext uri="{FF2B5EF4-FFF2-40B4-BE49-F238E27FC236}">
              <a16:creationId xmlns:a16="http://schemas.microsoft.com/office/drawing/2014/main" id="{FEC1C616-A094-40D0-9906-E00FB911227F}"/>
            </a:ext>
          </a:extLst>
        </xdr:cNvPr>
        <xdr:cNvSpPr/>
      </xdr:nvSpPr>
      <xdr:spPr>
        <a:xfrm>
          <a:off x="4584700" y="65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170180</xdr:rowOff>
    </xdr:from>
    <xdr:to>
      <xdr:col>20</xdr:col>
      <xdr:colOff>38100</xdr:colOff>
      <xdr:row>38</xdr:row>
      <xdr:rowOff>100330</xdr:rowOff>
    </xdr:to>
    <xdr:sp macro="" textlink="">
      <xdr:nvSpPr>
        <xdr:cNvPr id="64" name="フローチャート: 判断 63">
          <a:extLst>
            <a:ext uri="{FF2B5EF4-FFF2-40B4-BE49-F238E27FC236}">
              <a16:creationId xmlns:a16="http://schemas.microsoft.com/office/drawing/2014/main" id="{F6201DEE-035C-4DB9-B064-52FE607ECDA5}"/>
            </a:ext>
          </a:extLst>
        </xdr:cNvPr>
        <xdr:cNvSpPr/>
      </xdr:nvSpPr>
      <xdr:spPr>
        <a:xfrm>
          <a:off x="37465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4445</xdr:rowOff>
    </xdr:from>
    <xdr:to>
      <xdr:col>15</xdr:col>
      <xdr:colOff>101600</xdr:colOff>
      <xdr:row>38</xdr:row>
      <xdr:rowOff>106045</xdr:rowOff>
    </xdr:to>
    <xdr:sp macro="" textlink="">
      <xdr:nvSpPr>
        <xdr:cNvPr id="65" name="フローチャート: 判断 64">
          <a:extLst>
            <a:ext uri="{FF2B5EF4-FFF2-40B4-BE49-F238E27FC236}">
              <a16:creationId xmlns:a16="http://schemas.microsoft.com/office/drawing/2014/main" id="{AD06B118-AF8E-4D32-A4DA-C36CCA45DF7C}"/>
            </a:ext>
          </a:extLst>
        </xdr:cNvPr>
        <xdr:cNvSpPr/>
      </xdr:nvSpPr>
      <xdr:spPr>
        <a:xfrm>
          <a:off x="2857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147320</xdr:rowOff>
    </xdr:from>
    <xdr:to>
      <xdr:col>10</xdr:col>
      <xdr:colOff>165100</xdr:colOff>
      <xdr:row>38</xdr:row>
      <xdr:rowOff>77470</xdr:rowOff>
    </xdr:to>
    <xdr:sp macro="" textlink="">
      <xdr:nvSpPr>
        <xdr:cNvPr id="66" name="フローチャート: 判断 65">
          <a:extLst>
            <a:ext uri="{FF2B5EF4-FFF2-40B4-BE49-F238E27FC236}">
              <a16:creationId xmlns:a16="http://schemas.microsoft.com/office/drawing/2014/main" id="{AEC804D7-8491-49C1-A358-311AEE7087BE}"/>
            </a:ext>
          </a:extLst>
        </xdr:cNvPr>
        <xdr:cNvSpPr/>
      </xdr:nvSpPr>
      <xdr:spPr>
        <a:xfrm>
          <a:off x="1968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113030</xdr:rowOff>
    </xdr:from>
    <xdr:to>
      <xdr:col>6</xdr:col>
      <xdr:colOff>38100</xdr:colOff>
      <xdr:row>38</xdr:row>
      <xdr:rowOff>43180</xdr:rowOff>
    </xdr:to>
    <xdr:sp macro="" textlink="">
      <xdr:nvSpPr>
        <xdr:cNvPr id="67" name="フローチャート: 判断 66">
          <a:extLst>
            <a:ext uri="{FF2B5EF4-FFF2-40B4-BE49-F238E27FC236}">
              <a16:creationId xmlns:a16="http://schemas.microsoft.com/office/drawing/2014/main" id="{8F031E1B-A350-433A-942A-81B35FDC45EB}"/>
            </a:ext>
          </a:extLst>
        </xdr:cNvPr>
        <xdr:cNvSpPr/>
      </xdr:nvSpPr>
      <xdr:spPr>
        <a:xfrm>
          <a:off x="1079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B2DDFA44-2ED0-4AAF-96BC-00F7D6B4634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043539A-CF98-4D44-B2AF-CE9934884F3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B1835C1-BCBF-49DB-8595-126161380E3F}"/>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67BFF57-EF02-43B9-A5E5-D932EB92C6D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97737C3-6A25-408A-A12D-4EBA5CB4BCA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133985</xdr:rowOff>
    </xdr:from>
    <xdr:to>
      <xdr:col>24</xdr:col>
      <xdr:colOff>114300</xdr:colOff>
      <xdr:row>41</xdr:row>
      <xdr:rowOff>64135</xdr:rowOff>
    </xdr:to>
    <xdr:sp macro="" textlink="">
      <xdr:nvSpPr>
        <xdr:cNvPr id="73" name="楕円 72">
          <a:extLst>
            <a:ext uri="{FF2B5EF4-FFF2-40B4-BE49-F238E27FC236}">
              <a16:creationId xmlns:a16="http://schemas.microsoft.com/office/drawing/2014/main" id="{4798D462-225B-4015-9AEB-78B949FC93EA}"/>
            </a:ext>
          </a:extLst>
        </xdr:cNvPr>
        <xdr:cNvSpPr/>
      </xdr:nvSpPr>
      <xdr:spPr>
        <a:xfrm>
          <a:off x="4584700" y="699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112412</xdr:rowOff>
    </xdr:from>
    <xdr:ext cx="405111" cy="259045"/>
    <xdr:sp macro="" textlink="">
      <xdr:nvSpPr>
        <xdr:cNvPr id="74" name="【道路】&#10;有形固定資産減価償却率該当値テキスト">
          <a:extLst>
            <a:ext uri="{FF2B5EF4-FFF2-40B4-BE49-F238E27FC236}">
              <a16:creationId xmlns:a16="http://schemas.microsoft.com/office/drawing/2014/main" id="{E25AB601-6330-4742-969B-0A1618201E48}"/>
            </a:ext>
          </a:extLst>
        </xdr:cNvPr>
        <xdr:cNvSpPr txBox="1"/>
      </xdr:nvSpPr>
      <xdr:spPr>
        <a:xfrm>
          <a:off x="4673600" y="697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139700</xdr:rowOff>
    </xdr:from>
    <xdr:to>
      <xdr:col>20</xdr:col>
      <xdr:colOff>38100</xdr:colOff>
      <xdr:row>41</xdr:row>
      <xdr:rowOff>69850</xdr:rowOff>
    </xdr:to>
    <xdr:sp macro="" textlink="">
      <xdr:nvSpPr>
        <xdr:cNvPr id="75" name="楕円 74">
          <a:extLst>
            <a:ext uri="{FF2B5EF4-FFF2-40B4-BE49-F238E27FC236}">
              <a16:creationId xmlns:a16="http://schemas.microsoft.com/office/drawing/2014/main" id="{71ABE157-D12A-4308-99C9-8982FC726369}"/>
            </a:ext>
          </a:extLst>
        </xdr:cNvPr>
        <xdr:cNvSpPr/>
      </xdr:nvSpPr>
      <xdr:spPr>
        <a:xfrm>
          <a:off x="3746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13335</xdr:rowOff>
    </xdr:from>
    <xdr:to>
      <xdr:col>24</xdr:col>
      <xdr:colOff>63500</xdr:colOff>
      <xdr:row>41</xdr:row>
      <xdr:rowOff>19050</xdr:rowOff>
    </xdr:to>
    <xdr:cxnSp macro="">
      <xdr:nvCxnSpPr>
        <xdr:cNvPr id="76" name="直線コネクタ 75">
          <a:extLst>
            <a:ext uri="{FF2B5EF4-FFF2-40B4-BE49-F238E27FC236}">
              <a16:creationId xmlns:a16="http://schemas.microsoft.com/office/drawing/2014/main" id="{7FB8E781-38BB-4597-9946-D52160D857D5}"/>
            </a:ext>
          </a:extLst>
        </xdr:cNvPr>
        <xdr:cNvCxnSpPr/>
      </xdr:nvCxnSpPr>
      <xdr:spPr>
        <a:xfrm flipV="1">
          <a:off x="3797300" y="704278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139700</xdr:rowOff>
    </xdr:from>
    <xdr:to>
      <xdr:col>15</xdr:col>
      <xdr:colOff>101600</xdr:colOff>
      <xdr:row>41</xdr:row>
      <xdr:rowOff>69850</xdr:rowOff>
    </xdr:to>
    <xdr:sp macro="" textlink="">
      <xdr:nvSpPr>
        <xdr:cNvPr id="77" name="楕円 76">
          <a:extLst>
            <a:ext uri="{FF2B5EF4-FFF2-40B4-BE49-F238E27FC236}">
              <a16:creationId xmlns:a16="http://schemas.microsoft.com/office/drawing/2014/main" id="{A44A38B3-F6F7-4C20-A382-F3A1AECFBF4C}"/>
            </a:ext>
          </a:extLst>
        </xdr:cNvPr>
        <xdr:cNvSpPr/>
      </xdr:nvSpPr>
      <xdr:spPr>
        <a:xfrm>
          <a:off x="2857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19050</xdr:rowOff>
    </xdr:from>
    <xdr:to>
      <xdr:col>19</xdr:col>
      <xdr:colOff>177800</xdr:colOff>
      <xdr:row>41</xdr:row>
      <xdr:rowOff>19050</xdr:rowOff>
    </xdr:to>
    <xdr:cxnSp macro="">
      <xdr:nvCxnSpPr>
        <xdr:cNvPr id="78" name="直線コネクタ 77">
          <a:extLst>
            <a:ext uri="{FF2B5EF4-FFF2-40B4-BE49-F238E27FC236}">
              <a16:creationId xmlns:a16="http://schemas.microsoft.com/office/drawing/2014/main" id="{5AA5518A-A31A-4529-9EFF-CCE3965FDAE1}"/>
            </a:ext>
          </a:extLst>
        </xdr:cNvPr>
        <xdr:cNvCxnSpPr/>
      </xdr:nvCxnSpPr>
      <xdr:spPr>
        <a:xfrm>
          <a:off x="2908300" y="704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137795</xdr:rowOff>
    </xdr:from>
    <xdr:to>
      <xdr:col>10</xdr:col>
      <xdr:colOff>165100</xdr:colOff>
      <xdr:row>41</xdr:row>
      <xdr:rowOff>67945</xdr:rowOff>
    </xdr:to>
    <xdr:sp macro="" textlink="">
      <xdr:nvSpPr>
        <xdr:cNvPr id="79" name="楕円 78">
          <a:extLst>
            <a:ext uri="{FF2B5EF4-FFF2-40B4-BE49-F238E27FC236}">
              <a16:creationId xmlns:a16="http://schemas.microsoft.com/office/drawing/2014/main" id="{691C5520-E7D5-4DDC-9D3B-3C263F0CE1B2}"/>
            </a:ext>
          </a:extLst>
        </xdr:cNvPr>
        <xdr:cNvSpPr/>
      </xdr:nvSpPr>
      <xdr:spPr>
        <a:xfrm>
          <a:off x="1968500" y="699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17145</xdr:rowOff>
    </xdr:from>
    <xdr:to>
      <xdr:col>15</xdr:col>
      <xdr:colOff>50800</xdr:colOff>
      <xdr:row>41</xdr:row>
      <xdr:rowOff>19050</xdr:rowOff>
    </xdr:to>
    <xdr:cxnSp macro="">
      <xdr:nvCxnSpPr>
        <xdr:cNvPr id="80" name="直線コネクタ 79">
          <a:extLst>
            <a:ext uri="{FF2B5EF4-FFF2-40B4-BE49-F238E27FC236}">
              <a16:creationId xmlns:a16="http://schemas.microsoft.com/office/drawing/2014/main" id="{757CC194-9C2B-4A7D-84A5-BE85C17AF179}"/>
            </a:ext>
          </a:extLst>
        </xdr:cNvPr>
        <xdr:cNvCxnSpPr/>
      </xdr:nvCxnSpPr>
      <xdr:spPr>
        <a:xfrm>
          <a:off x="2019300" y="704659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128270</xdr:rowOff>
    </xdr:from>
    <xdr:to>
      <xdr:col>6</xdr:col>
      <xdr:colOff>38100</xdr:colOff>
      <xdr:row>41</xdr:row>
      <xdr:rowOff>58420</xdr:rowOff>
    </xdr:to>
    <xdr:sp macro="" textlink="">
      <xdr:nvSpPr>
        <xdr:cNvPr id="81" name="楕円 80">
          <a:extLst>
            <a:ext uri="{FF2B5EF4-FFF2-40B4-BE49-F238E27FC236}">
              <a16:creationId xmlns:a16="http://schemas.microsoft.com/office/drawing/2014/main" id="{EECC9ECE-F134-4B81-A3F8-B3BEC61DF8D4}"/>
            </a:ext>
          </a:extLst>
        </xdr:cNvPr>
        <xdr:cNvSpPr/>
      </xdr:nvSpPr>
      <xdr:spPr>
        <a:xfrm>
          <a:off x="1079500" y="69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7620</xdr:rowOff>
    </xdr:from>
    <xdr:to>
      <xdr:col>10</xdr:col>
      <xdr:colOff>114300</xdr:colOff>
      <xdr:row>41</xdr:row>
      <xdr:rowOff>17145</xdr:rowOff>
    </xdr:to>
    <xdr:cxnSp macro="">
      <xdr:nvCxnSpPr>
        <xdr:cNvPr id="82" name="直線コネクタ 81">
          <a:extLst>
            <a:ext uri="{FF2B5EF4-FFF2-40B4-BE49-F238E27FC236}">
              <a16:creationId xmlns:a16="http://schemas.microsoft.com/office/drawing/2014/main" id="{24B13EEE-FDAF-4574-82F5-F899E9351E47}"/>
            </a:ext>
          </a:extLst>
        </xdr:cNvPr>
        <xdr:cNvCxnSpPr/>
      </xdr:nvCxnSpPr>
      <xdr:spPr>
        <a:xfrm>
          <a:off x="1130300" y="703707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116857</xdr:rowOff>
    </xdr:from>
    <xdr:ext cx="405111" cy="259045"/>
    <xdr:sp macro="" textlink="">
      <xdr:nvSpPr>
        <xdr:cNvPr id="83" name="n_1aveValue【道路】&#10;有形固定資産減価償却率">
          <a:extLst>
            <a:ext uri="{FF2B5EF4-FFF2-40B4-BE49-F238E27FC236}">
              <a16:creationId xmlns:a16="http://schemas.microsoft.com/office/drawing/2014/main" id="{115BBF68-88DB-431A-9207-CAF71BF96F21}"/>
            </a:ext>
          </a:extLst>
        </xdr:cNvPr>
        <xdr:cNvSpPr txBox="1"/>
      </xdr:nvSpPr>
      <xdr:spPr>
        <a:xfrm>
          <a:off x="3582044" y="628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122572</xdr:rowOff>
    </xdr:from>
    <xdr:ext cx="405111" cy="259045"/>
    <xdr:sp macro="" textlink="">
      <xdr:nvSpPr>
        <xdr:cNvPr id="84" name="n_2aveValue【道路】&#10;有形固定資産減価償却率">
          <a:extLst>
            <a:ext uri="{FF2B5EF4-FFF2-40B4-BE49-F238E27FC236}">
              <a16:creationId xmlns:a16="http://schemas.microsoft.com/office/drawing/2014/main" id="{A2763C4E-9991-4D9D-BC8B-8D7875102DC7}"/>
            </a:ext>
          </a:extLst>
        </xdr:cNvPr>
        <xdr:cNvSpPr txBox="1"/>
      </xdr:nvSpPr>
      <xdr:spPr>
        <a:xfrm>
          <a:off x="2705744" y="629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93997</xdr:rowOff>
    </xdr:from>
    <xdr:ext cx="405111" cy="259045"/>
    <xdr:sp macro="" textlink="">
      <xdr:nvSpPr>
        <xdr:cNvPr id="85" name="n_3aveValue【道路】&#10;有形固定資産減価償却率">
          <a:extLst>
            <a:ext uri="{FF2B5EF4-FFF2-40B4-BE49-F238E27FC236}">
              <a16:creationId xmlns:a16="http://schemas.microsoft.com/office/drawing/2014/main" id="{959DB7A7-49B1-4633-B9F3-E6D54A442BB8}"/>
            </a:ext>
          </a:extLst>
        </xdr:cNvPr>
        <xdr:cNvSpPr txBox="1"/>
      </xdr:nvSpPr>
      <xdr:spPr>
        <a:xfrm>
          <a:off x="1816744"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59707</xdr:rowOff>
    </xdr:from>
    <xdr:ext cx="405111" cy="259045"/>
    <xdr:sp macro="" textlink="">
      <xdr:nvSpPr>
        <xdr:cNvPr id="86" name="n_4aveValue【道路】&#10;有形固定資産減価償却率">
          <a:extLst>
            <a:ext uri="{FF2B5EF4-FFF2-40B4-BE49-F238E27FC236}">
              <a16:creationId xmlns:a16="http://schemas.microsoft.com/office/drawing/2014/main" id="{97C8A693-F896-43C2-B10A-B80A9650F0BF}"/>
            </a:ext>
          </a:extLst>
        </xdr:cNvPr>
        <xdr:cNvSpPr txBox="1"/>
      </xdr:nvSpPr>
      <xdr:spPr>
        <a:xfrm>
          <a:off x="9277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60977</xdr:rowOff>
    </xdr:from>
    <xdr:ext cx="405111" cy="259045"/>
    <xdr:sp macro="" textlink="">
      <xdr:nvSpPr>
        <xdr:cNvPr id="87" name="n_1mainValue【道路】&#10;有形固定資産減価償却率">
          <a:extLst>
            <a:ext uri="{FF2B5EF4-FFF2-40B4-BE49-F238E27FC236}">
              <a16:creationId xmlns:a16="http://schemas.microsoft.com/office/drawing/2014/main" id="{EDE424B4-229A-4D35-9E4B-BB11A8512524}"/>
            </a:ext>
          </a:extLst>
        </xdr:cNvPr>
        <xdr:cNvSpPr txBox="1"/>
      </xdr:nvSpPr>
      <xdr:spPr>
        <a:xfrm>
          <a:off x="3582044"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60977</xdr:rowOff>
    </xdr:from>
    <xdr:ext cx="405111" cy="259045"/>
    <xdr:sp macro="" textlink="">
      <xdr:nvSpPr>
        <xdr:cNvPr id="88" name="n_2mainValue【道路】&#10;有形固定資産減価償却率">
          <a:extLst>
            <a:ext uri="{FF2B5EF4-FFF2-40B4-BE49-F238E27FC236}">
              <a16:creationId xmlns:a16="http://schemas.microsoft.com/office/drawing/2014/main" id="{336BF401-86A8-4A76-A089-F62E2AE576B3}"/>
            </a:ext>
          </a:extLst>
        </xdr:cNvPr>
        <xdr:cNvSpPr txBox="1"/>
      </xdr:nvSpPr>
      <xdr:spPr>
        <a:xfrm>
          <a:off x="2705744"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59072</xdr:rowOff>
    </xdr:from>
    <xdr:ext cx="405111" cy="259045"/>
    <xdr:sp macro="" textlink="">
      <xdr:nvSpPr>
        <xdr:cNvPr id="89" name="n_3mainValue【道路】&#10;有形固定資産減価償却率">
          <a:extLst>
            <a:ext uri="{FF2B5EF4-FFF2-40B4-BE49-F238E27FC236}">
              <a16:creationId xmlns:a16="http://schemas.microsoft.com/office/drawing/2014/main" id="{7F83E54E-9FA0-4306-9661-2DD279403BD0}"/>
            </a:ext>
          </a:extLst>
        </xdr:cNvPr>
        <xdr:cNvSpPr txBox="1"/>
      </xdr:nvSpPr>
      <xdr:spPr>
        <a:xfrm>
          <a:off x="1816744" y="708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49547</xdr:rowOff>
    </xdr:from>
    <xdr:ext cx="405111" cy="259045"/>
    <xdr:sp macro="" textlink="">
      <xdr:nvSpPr>
        <xdr:cNvPr id="90" name="n_4mainValue【道路】&#10;有形固定資産減価償却率">
          <a:extLst>
            <a:ext uri="{FF2B5EF4-FFF2-40B4-BE49-F238E27FC236}">
              <a16:creationId xmlns:a16="http://schemas.microsoft.com/office/drawing/2014/main" id="{3026C40B-A7EF-4648-990A-F7AA7BF81197}"/>
            </a:ext>
          </a:extLst>
        </xdr:cNvPr>
        <xdr:cNvSpPr txBox="1"/>
      </xdr:nvSpPr>
      <xdr:spPr>
        <a:xfrm>
          <a:off x="927744" y="707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2C12F3EA-4757-4D5B-9082-C66603C3FA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323B1B8C-8017-4C65-9FA6-8CD0DB3EEDC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8B572456-5A4D-4493-B796-49302658B6E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CB769F31-496D-44E4-91C8-62178B97695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2CCC1BE6-DF09-4E13-BCA8-3D81F5FC681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C03E8DAD-7F92-454E-916E-37C7AD4EF11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5C76383-A109-4B0B-95A8-D3C3AD93772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7EF3974B-E99F-420B-BC81-24FC88429FC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335B0A62-9B62-4FB5-AF47-11313707FBB3}"/>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FFCFF1F9-26F8-4AD0-8F19-9FD97289439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EDEEE2F9-C7D5-4137-B1A3-003597B35D6C}"/>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8683E752-A9D5-44AD-A646-676130F39808}"/>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6FFA4A59-1FB6-45D6-A61A-94668A93C8AD}"/>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C1B1F986-491C-4400-8BBE-0D5132675255}"/>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37AC2ED2-A6A1-41CB-BDE9-0AB258ADB4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D58E9A43-DFAD-4127-85D1-C4730151187A}"/>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EECAA35-4EF6-4A5C-8CDF-262BCDECA05E}"/>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33E938B7-87AA-489F-8544-6E68D3B241C9}"/>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AEC9AAC7-CAF5-4141-AF77-3F84494A7E6F}"/>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F14FE130-1342-4FF1-9B0F-F801966DF59F}"/>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D711048D-D4EA-4A54-88DD-70758D03985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A5C606F8-3925-414D-A7DF-12D024E0756A}"/>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EA2D9CCB-B580-49D9-9F77-E1D62907F66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111557</xdr:rowOff>
    </xdr:from>
    <xdr:to>
      <xdr:col>54</xdr:col>
      <xdr:colOff>189865</xdr:colOff>
      <xdr:row>41</xdr:row>
      <xdr:rowOff>122339</xdr:rowOff>
    </xdr:to>
    <xdr:cxnSp macro="">
      <xdr:nvCxnSpPr>
        <xdr:cNvPr id="114" name="直線コネクタ 113">
          <a:extLst>
            <a:ext uri="{FF2B5EF4-FFF2-40B4-BE49-F238E27FC236}">
              <a16:creationId xmlns:a16="http://schemas.microsoft.com/office/drawing/2014/main" id="{F0945E04-394F-4443-BF2D-30E56F6CFE00}"/>
            </a:ext>
          </a:extLst>
        </xdr:cNvPr>
        <xdr:cNvCxnSpPr/>
      </xdr:nvCxnSpPr>
      <xdr:spPr>
        <a:xfrm flipV="1">
          <a:off x="10476865" y="5940857"/>
          <a:ext cx="0" cy="1210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126166</xdr:rowOff>
    </xdr:from>
    <xdr:ext cx="469744" cy="259045"/>
    <xdr:sp macro="" textlink="">
      <xdr:nvSpPr>
        <xdr:cNvPr id="115" name="【道路】&#10;一人当たり延長最小値テキスト">
          <a:extLst>
            <a:ext uri="{FF2B5EF4-FFF2-40B4-BE49-F238E27FC236}">
              <a16:creationId xmlns:a16="http://schemas.microsoft.com/office/drawing/2014/main" id="{A0110EA4-FF24-4F98-8410-F0468EF91622}"/>
            </a:ext>
          </a:extLst>
        </xdr:cNvPr>
        <xdr:cNvSpPr txBox="1"/>
      </xdr:nvSpPr>
      <xdr:spPr>
        <a:xfrm>
          <a:off x="10515600" y="715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122339</xdr:rowOff>
    </xdr:from>
    <xdr:to>
      <xdr:col>55</xdr:col>
      <xdr:colOff>88900</xdr:colOff>
      <xdr:row>41</xdr:row>
      <xdr:rowOff>122339</xdr:rowOff>
    </xdr:to>
    <xdr:cxnSp macro="">
      <xdr:nvCxnSpPr>
        <xdr:cNvPr id="116" name="直線コネクタ 115">
          <a:extLst>
            <a:ext uri="{FF2B5EF4-FFF2-40B4-BE49-F238E27FC236}">
              <a16:creationId xmlns:a16="http://schemas.microsoft.com/office/drawing/2014/main" id="{29DC18F2-3E12-4FEE-A4C0-3F2280355104}"/>
            </a:ext>
          </a:extLst>
        </xdr:cNvPr>
        <xdr:cNvCxnSpPr/>
      </xdr:nvCxnSpPr>
      <xdr:spPr>
        <a:xfrm>
          <a:off x="10388600" y="7151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58234</xdr:rowOff>
    </xdr:from>
    <xdr:ext cx="534377" cy="259045"/>
    <xdr:sp macro="" textlink="">
      <xdr:nvSpPr>
        <xdr:cNvPr id="117" name="【道路】&#10;一人当たり延長最大値テキスト">
          <a:extLst>
            <a:ext uri="{FF2B5EF4-FFF2-40B4-BE49-F238E27FC236}">
              <a16:creationId xmlns:a16="http://schemas.microsoft.com/office/drawing/2014/main" id="{67FEB4F8-110E-46C7-A744-B7B5A7AF8B6B}"/>
            </a:ext>
          </a:extLst>
        </xdr:cNvPr>
        <xdr:cNvSpPr txBox="1"/>
      </xdr:nvSpPr>
      <xdr:spPr>
        <a:xfrm>
          <a:off x="10515600" y="571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111557</xdr:rowOff>
    </xdr:from>
    <xdr:to>
      <xdr:col>55</xdr:col>
      <xdr:colOff>88900</xdr:colOff>
      <xdr:row>34</xdr:row>
      <xdr:rowOff>111557</xdr:rowOff>
    </xdr:to>
    <xdr:cxnSp macro="">
      <xdr:nvCxnSpPr>
        <xdr:cNvPr id="118" name="直線コネクタ 117">
          <a:extLst>
            <a:ext uri="{FF2B5EF4-FFF2-40B4-BE49-F238E27FC236}">
              <a16:creationId xmlns:a16="http://schemas.microsoft.com/office/drawing/2014/main" id="{0EFDD64C-F688-407E-89EE-62DC760BCDE5}"/>
            </a:ext>
          </a:extLst>
        </xdr:cNvPr>
        <xdr:cNvCxnSpPr/>
      </xdr:nvCxnSpPr>
      <xdr:spPr>
        <a:xfrm>
          <a:off x="10388600" y="594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146613</xdr:rowOff>
    </xdr:from>
    <xdr:ext cx="469744" cy="259045"/>
    <xdr:sp macro="" textlink="">
      <xdr:nvSpPr>
        <xdr:cNvPr id="119" name="【道路】&#10;一人当たり延長平均値テキスト">
          <a:extLst>
            <a:ext uri="{FF2B5EF4-FFF2-40B4-BE49-F238E27FC236}">
              <a16:creationId xmlns:a16="http://schemas.microsoft.com/office/drawing/2014/main" id="{397CFABA-75E8-414C-A69C-30A5C7FDB4AA}"/>
            </a:ext>
          </a:extLst>
        </xdr:cNvPr>
        <xdr:cNvSpPr txBox="1"/>
      </xdr:nvSpPr>
      <xdr:spPr>
        <a:xfrm>
          <a:off x="10515600" y="66617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123736</xdr:rowOff>
    </xdr:from>
    <xdr:to>
      <xdr:col>55</xdr:col>
      <xdr:colOff>50800</xdr:colOff>
      <xdr:row>40</xdr:row>
      <xdr:rowOff>53886</xdr:rowOff>
    </xdr:to>
    <xdr:sp macro="" textlink="">
      <xdr:nvSpPr>
        <xdr:cNvPr id="120" name="フローチャート: 判断 119">
          <a:extLst>
            <a:ext uri="{FF2B5EF4-FFF2-40B4-BE49-F238E27FC236}">
              <a16:creationId xmlns:a16="http://schemas.microsoft.com/office/drawing/2014/main" id="{4631BAF5-E3F6-4B30-BA5F-04EB91D84000}"/>
            </a:ext>
          </a:extLst>
        </xdr:cNvPr>
        <xdr:cNvSpPr/>
      </xdr:nvSpPr>
      <xdr:spPr>
        <a:xfrm>
          <a:off x="10426700" y="681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136576</xdr:rowOff>
    </xdr:from>
    <xdr:to>
      <xdr:col>50</xdr:col>
      <xdr:colOff>165100</xdr:colOff>
      <xdr:row>40</xdr:row>
      <xdr:rowOff>66726</xdr:rowOff>
    </xdr:to>
    <xdr:sp macro="" textlink="">
      <xdr:nvSpPr>
        <xdr:cNvPr id="121" name="フローチャート: 判断 120">
          <a:extLst>
            <a:ext uri="{FF2B5EF4-FFF2-40B4-BE49-F238E27FC236}">
              <a16:creationId xmlns:a16="http://schemas.microsoft.com/office/drawing/2014/main" id="{F5CCDCD2-7C6A-4F1F-82A3-D65515C5A75C}"/>
            </a:ext>
          </a:extLst>
        </xdr:cNvPr>
        <xdr:cNvSpPr/>
      </xdr:nvSpPr>
      <xdr:spPr>
        <a:xfrm>
          <a:off x="9588500" y="6823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153264</xdr:rowOff>
    </xdr:from>
    <xdr:to>
      <xdr:col>46</xdr:col>
      <xdr:colOff>38100</xdr:colOff>
      <xdr:row>40</xdr:row>
      <xdr:rowOff>83414</xdr:rowOff>
    </xdr:to>
    <xdr:sp macro="" textlink="">
      <xdr:nvSpPr>
        <xdr:cNvPr id="122" name="フローチャート: 判断 121">
          <a:extLst>
            <a:ext uri="{FF2B5EF4-FFF2-40B4-BE49-F238E27FC236}">
              <a16:creationId xmlns:a16="http://schemas.microsoft.com/office/drawing/2014/main" id="{8FAF5549-F747-45B9-A2D3-05EEEE3DFBEF}"/>
            </a:ext>
          </a:extLst>
        </xdr:cNvPr>
        <xdr:cNvSpPr/>
      </xdr:nvSpPr>
      <xdr:spPr>
        <a:xfrm>
          <a:off x="8699500" y="68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137605</xdr:rowOff>
    </xdr:from>
    <xdr:to>
      <xdr:col>41</xdr:col>
      <xdr:colOff>101600</xdr:colOff>
      <xdr:row>40</xdr:row>
      <xdr:rowOff>67755</xdr:rowOff>
    </xdr:to>
    <xdr:sp macro="" textlink="">
      <xdr:nvSpPr>
        <xdr:cNvPr id="123" name="フローチャート: 判断 122">
          <a:extLst>
            <a:ext uri="{FF2B5EF4-FFF2-40B4-BE49-F238E27FC236}">
              <a16:creationId xmlns:a16="http://schemas.microsoft.com/office/drawing/2014/main" id="{FBA80BDC-B278-45F9-9E5D-9F77368501CC}"/>
            </a:ext>
          </a:extLst>
        </xdr:cNvPr>
        <xdr:cNvSpPr/>
      </xdr:nvSpPr>
      <xdr:spPr>
        <a:xfrm>
          <a:off x="7810500" y="68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135699</xdr:rowOff>
    </xdr:from>
    <xdr:to>
      <xdr:col>36</xdr:col>
      <xdr:colOff>165100</xdr:colOff>
      <xdr:row>40</xdr:row>
      <xdr:rowOff>65849</xdr:rowOff>
    </xdr:to>
    <xdr:sp macro="" textlink="">
      <xdr:nvSpPr>
        <xdr:cNvPr id="124" name="フローチャート: 判断 123">
          <a:extLst>
            <a:ext uri="{FF2B5EF4-FFF2-40B4-BE49-F238E27FC236}">
              <a16:creationId xmlns:a16="http://schemas.microsoft.com/office/drawing/2014/main" id="{EF2E25A3-E65F-41E3-9406-BA869BE83FC1}"/>
            </a:ext>
          </a:extLst>
        </xdr:cNvPr>
        <xdr:cNvSpPr/>
      </xdr:nvSpPr>
      <xdr:spPr>
        <a:xfrm>
          <a:off x="6921500" y="68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BFBE05A1-999C-4228-9245-7302B81634E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AB0E9B74-A533-49EA-8841-F4AEB29294F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70F24CBD-8876-422D-9B88-62A09FCDD65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50E0660-DA2D-4465-A14A-431B6EAA8C52}"/>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EF495EFB-3247-49FC-B570-372A4F7CD25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136652</xdr:rowOff>
    </xdr:from>
    <xdr:to>
      <xdr:col>55</xdr:col>
      <xdr:colOff>50800</xdr:colOff>
      <xdr:row>40</xdr:row>
      <xdr:rowOff>66802</xdr:rowOff>
    </xdr:to>
    <xdr:sp macro="" textlink="">
      <xdr:nvSpPr>
        <xdr:cNvPr id="130" name="楕円 129">
          <a:extLst>
            <a:ext uri="{FF2B5EF4-FFF2-40B4-BE49-F238E27FC236}">
              <a16:creationId xmlns:a16="http://schemas.microsoft.com/office/drawing/2014/main" id="{78DEB06F-8A95-4704-8AC8-28E57D6FA7F0}"/>
            </a:ext>
          </a:extLst>
        </xdr:cNvPr>
        <xdr:cNvSpPr/>
      </xdr:nvSpPr>
      <xdr:spPr>
        <a:xfrm>
          <a:off x="10426700" y="682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115079</xdr:rowOff>
    </xdr:from>
    <xdr:ext cx="469744" cy="259045"/>
    <xdr:sp macro="" textlink="">
      <xdr:nvSpPr>
        <xdr:cNvPr id="131" name="【道路】&#10;一人当たり延長該当値テキスト">
          <a:extLst>
            <a:ext uri="{FF2B5EF4-FFF2-40B4-BE49-F238E27FC236}">
              <a16:creationId xmlns:a16="http://schemas.microsoft.com/office/drawing/2014/main" id="{B2E1A2F2-1D20-4200-9301-CDD514469FF2}"/>
            </a:ext>
          </a:extLst>
        </xdr:cNvPr>
        <xdr:cNvSpPr txBox="1"/>
      </xdr:nvSpPr>
      <xdr:spPr>
        <a:xfrm>
          <a:off x="10515600" y="6801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139205</xdr:rowOff>
    </xdr:from>
    <xdr:to>
      <xdr:col>50</xdr:col>
      <xdr:colOff>165100</xdr:colOff>
      <xdr:row>40</xdr:row>
      <xdr:rowOff>69355</xdr:rowOff>
    </xdr:to>
    <xdr:sp macro="" textlink="">
      <xdr:nvSpPr>
        <xdr:cNvPr id="132" name="楕円 131">
          <a:extLst>
            <a:ext uri="{FF2B5EF4-FFF2-40B4-BE49-F238E27FC236}">
              <a16:creationId xmlns:a16="http://schemas.microsoft.com/office/drawing/2014/main" id="{C2DE4316-4EBE-412E-9F32-FA95DE1F5A2D}"/>
            </a:ext>
          </a:extLst>
        </xdr:cNvPr>
        <xdr:cNvSpPr/>
      </xdr:nvSpPr>
      <xdr:spPr>
        <a:xfrm>
          <a:off x="9588500" y="682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16002</xdr:rowOff>
    </xdr:from>
    <xdr:to>
      <xdr:col>55</xdr:col>
      <xdr:colOff>0</xdr:colOff>
      <xdr:row>40</xdr:row>
      <xdr:rowOff>18555</xdr:rowOff>
    </xdr:to>
    <xdr:cxnSp macro="">
      <xdr:nvCxnSpPr>
        <xdr:cNvPr id="133" name="直線コネクタ 132">
          <a:extLst>
            <a:ext uri="{FF2B5EF4-FFF2-40B4-BE49-F238E27FC236}">
              <a16:creationId xmlns:a16="http://schemas.microsoft.com/office/drawing/2014/main" id="{7484F785-80D1-4CE9-8133-B6E80688CACD}"/>
            </a:ext>
          </a:extLst>
        </xdr:cNvPr>
        <xdr:cNvCxnSpPr/>
      </xdr:nvCxnSpPr>
      <xdr:spPr>
        <a:xfrm flipV="1">
          <a:off x="9639300" y="6874002"/>
          <a:ext cx="838200" cy="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51498</xdr:rowOff>
    </xdr:from>
    <xdr:to>
      <xdr:col>46</xdr:col>
      <xdr:colOff>38100</xdr:colOff>
      <xdr:row>40</xdr:row>
      <xdr:rowOff>153098</xdr:rowOff>
    </xdr:to>
    <xdr:sp macro="" textlink="">
      <xdr:nvSpPr>
        <xdr:cNvPr id="134" name="楕円 133">
          <a:extLst>
            <a:ext uri="{FF2B5EF4-FFF2-40B4-BE49-F238E27FC236}">
              <a16:creationId xmlns:a16="http://schemas.microsoft.com/office/drawing/2014/main" id="{18577227-3B4F-4ACF-A68C-C2D3CF29E38D}"/>
            </a:ext>
          </a:extLst>
        </xdr:cNvPr>
        <xdr:cNvSpPr/>
      </xdr:nvSpPr>
      <xdr:spPr>
        <a:xfrm>
          <a:off x="8699500" y="690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18555</xdr:rowOff>
    </xdr:from>
    <xdr:to>
      <xdr:col>50</xdr:col>
      <xdr:colOff>114300</xdr:colOff>
      <xdr:row>40</xdr:row>
      <xdr:rowOff>102298</xdr:rowOff>
    </xdr:to>
    <xdr:cxnSp macro="">
      <xdr:nvCxnSpPr>
        <xdr:cNvPr id="135" name="直線コネクタ 134">
          <a:extLst>
            <a:ext uri="{FF2B5EF4-FFF2-40B4-BE49-F238E27FC236}">
              <a16:creationId xmlns:a16="http://schemas.microsoft.com/office/drawing/2014/main" id="{60DC3120-48A7-4027-88A1-B1AA832017AE}"/>
            </a:ext>
          </a:extLst>
        </xdr:cNvPr>
        <xdr:cNvCxnSpPr/>
      </xdr:nvCxnSpPr>
      <xdr:spPr>
        <a:xfrm flipV="1">
          <a:off x="8750300" y="6876555"/>
          <a:ext cx="889000" cy="83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53899</xdr:rowOff>
    </xdr:from>
    <xdr:to>
      <xdr:col>41</xdr:col>
      <xdr:colOff>101600</xdr:colOff>
      <xdr:row>40</xdr:row>
      <xdr:rowOff>155499</xdr:rowOff>
    </xdr:to>
    <xdr:sp macro="" textlink="">
      <xdr:nvSpPr>
        <xdr:cNvPr id="136" name="楕円 135">
          <a:extLst>
            <a:ext uri="{FF2B5EF4-FFF2-40B4-BE49-F238E27FC236}">
              <a16:creationId xmlns:a16="http://schemas.microsoft.com/office/drawing/2014/main" id="{5BFD3D71-B26C-421C-92AB-C882E615E144}"/>
            </a:ext>
          </a:extLst>
        </xdr:cNvPr>
        <xdr:cNvSpPr/>
      </xdr:nvSpPr>
      <xdr:spPr>
        <a:xfrm>
          <a:off x="7810500" y="691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102298</xdr:rowOff>
    </xdr:from>
    <xdr:to>
      <xdr:col>45</xdr:col>
      <xdr:colOff>177800</xdr:colOff>
      <xdr:row>40</xdr:row>
      <xdr:rowOff>104699</xdr:rowOff>
    </xdr:to>
    <xdr:cxnSp macro="">
      <xdr:nvCxnSpPr>
        <xdr:cNvPr id="137" name="直線コネクタ 136">
          <a:extLst>
            <a:ext uri="{FF2B5EF4-FFF2-40B4-BE49-F238E27FC236}">
              <a16:creationId xmlns:a16="http://schemas.microsoft.com/office/drawing/2014/main" id="{C621325A-E5BA-4D57-B2A8-C8C8A23915A1}"/>
            </a:ext>
          </a:extLst>
        </xdr:cNvPr>
        <xdr:cNvCxnSpPr/>
      </xdr:nvCxnSpPr>
      <xdr:spPr>
        <a:xfrm flipV="1">
          <a:off x="7861300" y="6960298"/>
          <a:ext cx="889000" cy="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57594</xdr:rowOff>
    </xdr:from>
    <xdr:to>
      <xdr:col>36</xdr:col>
      <xdr:colOff>165100</xdr:colOff>
      <xdr:row>40</xdr:row>
      <xdr:rowOff>159194</xdr:rowOff>
    </xdr:to>
    <xdr:sp macro="" textlink="">
      <xdr:nvSpPr>
        <xdr:cNvPr id="138" name="楕円 137">
          <a:extLst>
            <a:ext uri="{FF2B5EF4-FFF2-40B4-BE49-F238E27FC236}">
              <a16:creationId xmlns:a16="http://schemas.microsoft.com/office/drawing/2014/main" id="{336D8A39-0130-4498-B696-D6BC943A0890}"/>
            </a:ext>
          </a:extLst>
        </xdr:cNvPr>
        <xdr:cNvSpPr/>
      </xdr:nvSpPr>
      <xdr:spPr>
        <a:xfrm>
          <a:off x="6921500" y="691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104699</xdr:rowOff>
    </xdr:from>
    <xdr:to>
      <xdr:col>41</xdr:col>
      <xdr:colOff>50800</xdr:colOff>
      <xdr:row>40</xdr:row>
      <xdr:rowOff>108394</xdr:rowOff>
    </xdr:to>
    <xdr:cxnSp macro="">
      <xdr:nvCxnSpPr>
        <xdr:cNvPr id="139" name="直線コネクタ 138">
          <a:extLst>
            <a:ext uri="{FF2B5EF4-FFF2-40B4-BE49-F238E27FC236}">
              <a16:creationId xmlns:a16="http://schemas.microsoft.com/office/drawing/2014/main" id="{F647403A-CACA-4E8B-971C-D82D43C2F5AB}"/>
            </a:ext>
          </a:extLst>
        </xdr:cNvPr>
        <xdr:cNvCxnSpPr/>
      </xdr:nvCxnSpPr>
      <xdr:spPr>
        <a:xfrm flipV="1">
          <a:off x="6972300" y="6962699"/>
          <a:ext cx="889000" cy="3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83253</xdr:rowOff>
    </xdr:from>
    <xdr:ext cx="469744" cy="259045"/>
    <xdr:sp macro="" textlink="">
      <xdr:nvSpPr>
        <xdr:cNvPr id="140" name="n_1aveValue【道路】&#10;一人当たり延長">
          <a:extLst>
            <a:ext uri="{FF2B5EF4-FFF2-40B4-BE49-F238E27FC236}">
              <a16:creationId xmlns:a16="http://schemas.microsoft.com/office/drawing/2014/main" id="{CB30A470-1450-43C3-B241-1D129FC2F5B6}"/>
            </a:ext>
          </a:extLst>
        </xdr:cNvPr>
        <xdr:cNvSpPr txBox="1"/>
      </xdr:nvSpPr>
      <xdr:spPr>
        <a:xfrm>
          <a:off x="9391727" y="6598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99941</xdr:rowOff>
    </xdr:from>
    <xdr:ext cx="469744" cy="259045"/>
    <xdr:sp macro="" textlink="">
      <xdr:nvSpPr>
        <xdr:cNvPr id="141" name="n_2aveValue【道路】&#10;一人当たり延長">
          <a:extLst>
            <a:ext uri="{FF2B5EF4-FFF2-40B4-BE49-F238E27FC236}">
              <a16:creationId xmlns:a16="http://schemas.microsoft.com/office/drawing/2014/main" id="{1C086497-F24E-41A6-9713-871DC58FCB12}"/>
            </a:ext>
          </a:extLst>
        </xdr:cNvPr>
        <xdr:cNvSpPr txBox="1"/>
      </xdr:nvSpPr>
      <xdr:spPr>
        <a:xfrm>
          <a:off x="8515427" y="6615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84282</xdr:rowOff>
    </xdr:from>
    <xdr:ext cx="469744" cy="259045"/>
    <xdr:sp macro="" textlink="">
      <xdr:nvSpPr>
        <xdr:cNvPr id="142" name="n_3aveValue【道路】&#10;一人当たり延長">
          <a:extLst>
            <a:ext uri="{FF2B5EF4-FFF2-40B4-BE49-F238E27FC236}">
              <a16:creationId xmlns:a16="http://schemas.microsoft.com/office/drawing/2014/main" id="{8A115772-3DC5-4EB7-80CC-CFF145B67AE3}"/>
            </a:ext>
          </a:extLst>
        </xdr:cNvPr>
        <xdr:cNvSpPr txBox="1"/>
      </xdr:nvSpPr>
      <xdr:spPr>
        <a:xfrm>
          <a:off x="7626427" y="659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82376</xdr:rowOff>
    </xdr:from>
    <xdr:ext cx="469744" cy="259045"/>
    <xdr:sp macro="" textlink="">
      <xdr:nvSpPr>
        <xdr:cNvPr id="143" name="n_4aveValue【道路】&#10;一人当たり延長">
          <a:extLst>
            <a:ext uri="{FF2B5EF4-FFF2-40B4-BE49-F238E27FC236}">
              <a16:creationId xmlns:a16="http://schemas.microsoft.com/office/drawing/2014/main" id="{26313BBC-F0AC-4CED-80EE-ABAD6B92BD3F}"/>
            </a:ext>
          </a:extLst>
        </xdr:cNvPr>
        <xdr:cNvSpPr txBox="1"/>
      </xdr:nvSpPr>
      <xdr:spPr>
        <a:xfrm>
          <a:off x="6737427" y="659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60482</xdr:rowOff>
    </xdr:from>
    <xdr:ext cx="469744" cy="259045"/>
    <xdr:sp macro="" textlink="">
      <xdr:nvSpPr>
        <xdr:cNvPr id="144" name="n_1mainValue【道路】&#10;一人当たり延長">
          <a:extLst>
            <a:ext uri="{FF2B5EF4-FFF2-40B4-BE49-F238E27FC236}">
              <a16:creationId xmlns:a16="http://schemas.microsoft.com/office/drawing/2014/main" id="{31DDDC8D-FFDC-4592-BAB4-228DB17CD71F}"/>
            </a:ext>
          </a:extLst>
        </xdr:cNvPr>
        <xdr:cNvSpPr txBox="1"/>
      </xdr:nvSpPr>
      <xdr:spPr>
        <a:xfrm>
          <a:off x="9391727" y="6918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144225</xdr:rowOff>
    </xdr:from>
    <xdr:ext cx="469744" cy="259045"/>
    <xdr:sp macro="" textlink="">
      <xdr:nvSpPr>
        <xdr:cNvPr id="145" name="n_2mainValue【道路】&#10;一人当たり延長">
          <a:extLst>
            <a:ext uri="{FF2B5EF4-FFF2-40B4-BE49-F238E27FC236}">
              <a16:creationId xmlns:a16="http://schemas.microsoft.com/office/drawing/2014/main" id="{5A1426D0-78A1-4E65-8332-CCAC8E66CBA9}"/>
            </a:ext>
          </a:extLst>
        </xdr:cNvPr>
        <xdr:cNvSpPr txBox="1"/>
      </xdr:nvSpPr>
      <xdr:spPr>
        <a:xfrm>
          <a:off x="8515427" y="700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146626</xdr:rowOff>
    </xdr:from>
    <xdr:ext cx="469744" cy="259045"/>
    <xdr:sp macro="" textlink="">
      <xdr:nvSpPr>
        <xdr:cNvPr id="146" name="n_3mainValue【道路】&#10;一人当たり延長">
          <a:extLst>
            <a:ext uri="{FF2B5EF4-FFF2-40B4-BE49-F238E27FC236}">
              <a16:creationId xmlns:a16="http://schemas.microsoft.com/office/drawing/2014/main" id="{571A076B-5698-4392-9F94-EDFB9AC45E4E}"/>
            </a:ext>
          </a:extLst>
        </xdr:cNvPr>
        <xdr:cNvSpPr txBox="1"/>
      </xdr:nvSpPr>
      <xdr:spPr>
        <a:xfrm>
          <a:off x="7626427" y="7004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150321</xdr:rowOff>
    </xdr:from>
    <xdr:ext cx="469744" cy="259045"/>
    <xdr:sp macro="" textlink="">
      <xdr:nvSpPr>
        <xdr:cNvPr id="147" name="n_4mainValue【道路】&#10;一人当たり延長">
          <a:extLst>
            <a:ext uri="{FF2B5EF4-FFF2-40B4-BE49-F238E27FC236}">
              <a16:creationId xmlns:a16="http://schemas.microsoft.com/office/drawing/2014/main" id="{A5863664-8F97-46C3-9495-197F7D13AB03}"/>
            </a:ext>
          </a:extLst>
        </xdr:cNvPr>
        <xdr:cNvSpPr txBox="1"/>
      </xdr:nvSpPr>
      <xdr:spPr>
        <a:xfrm>
          <a:off x="6737427" y="700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306DD0BA-B943-411B-96CF-E6B488B1560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E05BB4C8-C1D0-48A7-A3A6-4308B909892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F76E8F19-ADA1-420B-BCA6-A26B47458C6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C317AF33-EEAD-4EDD-A0A5-B612A81D4F5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89A82F9F-2E97-4CA5-AAB7-35DC5D37DD6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52457494-1ECF-47D6-BFC1-50B7D13ABEF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BA823741-4E7B-409E-BF85-609D4069CE4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3C455229-FCCE-41BA-BC5E-F1A54571ADE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223051AC-AD4E-4EB4-B439-126776EFB80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527F7FD7-25D0-40A9-B1CF-5F64EA46D71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6283FC8B-8540-45FA-9503-5C47E6F2898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9B2926A8-928B-4244-9EA8-6DF14322FCBA}"/>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356608CE-87DB-4D61-B25B-B9E15B17E83A}"/>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BAF1B6CD-D3A3-4A57-8F9B-7E0E2D8059DB}"/>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449EE56B-9244-4AC5-9D35-4F4B9AF12FC5}"/>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63D63306-0D9D-43D5-AA9A-DADE0EF65ACB}"/>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5A4A9B6E-3F50-445B-8075-49774C7C40C6}"/>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7A877AE-1B00-4CDC-AA89-D53C5AFEADF8}"/>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B1C19BBA-7B91-4344-A47E-B30E65CD11B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FDA9B070-FB06-4861-AF96-1CE632D7539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5492B3DE-70D7-40DC-8053-7F8415C4CB7B}"/>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30CDFDCF-C24A-41FE-91D9-41F842678229}"/>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5D2C288B-0D51-418D-A58A-796B8959F241}"/>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825F4E68-18AD-4881-8443-17C2369C540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B7C4E577-488F-4DD1-842F-FA2C73C14D1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150223</xdr:rowOff>
    </xdr:from>
    <xdr:to>
      <xdr:col>24</xdr:col>
      <xdr:colOff>62865</xdr:colOff>
      <xdr:row>64</xdr:row>
      <xdr:rowOff>128996</xdr:rowOff>
    </xdr:to>
    <xdr:cxnSp macro="">
      <xdr:nvCxnSpPr>
        <xdr:cNvPr id="173" name="直線コネクタ 172">
          <a:extLst>
            <a:ext uri="{FF2B5EF4-FFF2-40B4-BE49-F238E27FC236}">
              <a16:creationId xmlns:a16="http://schemas.microsoft.com/office/drawing/2014/main" id="{095A133D-AC68-4405-AEC9-6827B148374A}"/>
            </a:ext>
          </a:extLst>
        </xdr:cNvPr>
        <xdr:cNvCxnSpPr/>
      </xdr:nvCxnSpPr>
      <xdr:spPr>
        <a:xfrm flipV="1">
          <a:off x="4634865" y="9579973"/>
          <a:ext cx="0" cy="152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4DCBBD18-CAA8-45FD-8250-116477E47F9B}"/>
            </a:ext>
          </a:extLst>
        </xdr:cNvPr>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a:extLst>
            <a:ext uri="{FF2B5EF4-FFF2-40B4-BE49-F238E27FC236}">
              <a16:creationId xmlns:a16="http://schemas.microsoft.com/office/drawing/2014/main" id="{27920B83-6646-4577-8F4D-180BF28907BA}"/>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96900</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CC72AA94-52A2-47A4-AEBC-4F1FC626E2A5}"/>
            </a:ext>
          </a:extLst>
        </xdr:cNvPr>
        <xdr:cNvSpPr txBox="1"/>
      </xdr:nvSpPr>
      <xdr:spPr>
        <a:xfrm>
          <a:off x="4673600" y="935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150223</xdr:rowOff>
    </xdr:from>
    <xdr:to>
      <xdr:col>24</xdr:col>
      <xdr:colOff>152400</xdr:colOff>
      <xdr:row>55</xdr:row>
      <xdr:rowOff>150223</xdr:rowOff>
    </xdr:to>
    <xdr:cxnSp macro="">
      <xdr:nvCxnSpPr>
        <xdr:cNvPr id="177" name="直線コネクタ 176">
          <a:extLst>
            <a:ext uri="{FF2B5EF4-FFF2-40B4-BE49-F238E27FC236}">
              <a16:creationId xmlns:a16="http://schemas.microsoft.com/office/drawing/2014/main" id="{BD35232E-900C-4BA0-8C16-3D3C498C23FF}"/>
            </a:ext>
          </a:extLst>
        </xdr:cNvPr>
        <xdr:cNvCxnSpPr/>
      </xdr:nvCxnSpPr>
      <xdr:spPr>
        <a:xfrm>
          <a:off x="4546600" y="957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121937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3225F03C-FE7E-46D4-A464-6B93CAA20E62}"/>
            </a:ext>
          </a:extLst>
        </xdr:cNvPr>
        <xdr:cNvSpPr txBox="1"/>
      </xdr:nvSpPr>
      <xdr:spPr>
        <a:xfrm>
          <a:off x="4673600" y="10408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143510</xdr:rowOff>
    </xdr:from>
    <xdr:to>
      <xdr:col>24</xdr:col>
      <xdr:colOff>114300</xdr:colOff>
      <xdr:row>61</xdr:row>
      <xdr:rowOff>73660</xdr:rowOff>
    </xdr:to>
    <xdr:sp macro="" textlink="">
      <xdr:nvSpPr>
        <xdr:cNvPr id="179" name="フローチャート: 判断 178">
          <a:extLst>
            <a:ext uri="{FF2B5EF4-FFF2-40B4-BE49-F238E27FC236}">
              <a16:creationId xmlns:a16="http://schemas.microsoft.com/office/drawing/2014/main" id="{23A45CA5-4261-47E6-9FFA-3337D44FF593}"/>
            </a:ext>
          </a:extLst>
        </xdr:cNvPr>
        <xdr:cNvSpPr/>
      </xdr:nvSpPr>
      <xdr:spPr>
        <a:xfrm>
          <a:off x="45847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138612</xdr:rowOff>
    </xdr:from>
    <xdr:to>
      <xdr:col>20</xdr:col>
      <xdr:colOff>38100</xdr:colOff>
      <xdr:row>61</xdr:row>
      <xdr:rowOff>68762</xdr:rowOff>
    </xdr:to>
    <xdr:sp macro="" textlink="">
      <xdr:nvSpPr>
        <xdr:cNvPr id="180" name="フローチャート: 判断 179">
          <a:extLst>
            <a:ext uri="{FF2B5EF4-FFF2-40B4-BE49-F238E27FC236}">
              <a16:creationId xmlns:a16="http://schemas.microsoft.com/office/drawing/2014/main" id="{05D60CDB-964C-4D3F-9589-D12C5D2206BF}"/>
            </a:ext>
          </a:extLst>
        </xdr:cNvPr>
        <xdr:cNvSpPr/>
      </xdr:nvSpPr>
      <xdr:spPr>
        <a:xfrm>
          <a:off x="3746500" y="1042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133713</xdr:rowOff>
    </xdr:from>
    <xdr:to>
      <xdr:col>15</xdr:col>
      <xdr:colOff>101600</xdr:colOff>
      <xdr:row>61</xdr:row>
      <xdr:rowOff>63863</xdr:rowOff>
    </xdr:to>
    <xdr:sp macro="" textlink="">
      <xdr:nvSpPr>
        <xdr:cNvPr id="181" name="フローチャート: 判断 180">
          <a:extLst>
            <a:ext uri="{FF2B5EF4-FFF2-40B4-BE49-F238E27FC236}">
              <a16:creationId xmlns:a16="http://schemas.microsoft.com/office/drawing/2014/main" id="{B3E8DECA-85A5-4CC8-BDAF-88B699029D68}"/>
            </a:ext>
          </a:extLst>
        </xdr:cNvPr>
        <xdr:cNvSpPr/>
      </xdr:nvSpPr>
      <xdr:spPr>
        <a:xfrm>
          <a:off x="2857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92891</xdr:rowOff>
    </xdr:from>
    <xdr:to>
      <xdr:col>10</xdr:col>
      <xdr:colOff>165100</xdr:colOff>
      <xdr:row>61</xdr:row>
      <xdr:rowOff>23041</xdr:rowOff>
    </xdr:to>
    <xdr:sp macro="" textlink="">
      <xdr:nvSpPr>
        <xdr:cNvPr id="182" name="フローチャート: 判断 181">
          <a:extLst>
            <a:ext uri="{FF2B5EF4-FFF2-40B4-BE49-F238E27FC236}">
              <a16:creationId xmlns:a16="http://schemas.microsoft.com/office/drawing/2014/main" id="{96E59316-6BD4-4EBD-B344-72DDAD0F2715}"/>
            </a:ext>
          </a:extLst>
        </xdr:cNvPr>
        <xdr:cNvSpPr/>
      </xdr:nvSpPr>
      <xdr:spPr>
        <a:xfrm>
          <a:off x="1968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70031</xdr:rowOff>
    </xdr:from>
    <xdr:to>
      <xdr:col>6</xdr:col>
      <xdr:colOff>38100</xdr:colOff>
      <xdr:row>61</xdr:row>
      <xdr:rowOff>181</xdr:rowOff>
    </xdr:to>
    <xdr:sp macro="" textlink="">
      <xdr:nvSpPr>
        <xdr:cNvPr id="183" name="フローチャート: 判断 182">
          <a:extLst>
            <a:ext uri="{FF2B5EF4-FFF2-40B4-BE49-F238E27FC236}">
              <a16:creationId xmlns:a16="http://schemas.microsoft.com/office/drawing/2014/main" id="{E6342AAA-CEA2-4EB0-B623-2FCBE8610198}"/>
            </a:ext>
          </a:extLst>
        </xdr:cNvPr>
        <xdr:cNvSpPr/>
      </xdr:nvSpPr>
      <xdr:spPr>
        <a:xfrm>
          <a:off x="1079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521B9F1A-3601-4F32-9817-9D44A551060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1B50B11-E1A5-4969-834F-FC7AEC79402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82C796FB-2558-4CF4-B524-2D4604622AC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DCDD8D73-2FF0-461A-A308-84F5895C1A6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796699E9-6A4D-47DC-94AA-73FF29541A7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156573</xdr:rowOff>
    </xdr:from>
    <xdr:to>
      <xdr:col>24</xdr:col>
      <xdr:colOff>114300</xdr:colOff>
      <xdr:row>59</xdr:row>
      <xdr:rowOff>86723</xdr:rowOff>
    </xdr:to>
    <xdr:sp macro="" textlink="">
      <xdr:nvSpPr>
        <xdr:cNvPr id="189" name="楕円 188">
          <a:extLst>
            <a:ext uri="{FF2B5EF4-FFF2-40B4-BE49-F238E27FC236}">
              <a16:creationId xmlns:a16="http://schemas.microsoft.com/office/drawing/2014/main" id="{460D2FC3-0EE7-4938-ABCB-4CBB34F7902C}"/>
            </a:ext>
          </a:extLst>
        </xdr:cNvPr>
        <xdr:cNvSpPr/>
      </xdr:nvSpPr>
      <xdr:spPr>
        <a:xfrm>
          <a:off x="4584700" y="1010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8000</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4D3FC22C-4471-430A-99AB-F46BB4839877}"/>
            </a:ext>
          </a:extLst>
        </xdr:cNvPr>
        <xdr:cNvSpPr txBox="1"/>
      </xdr:nvSpPr>
      <xdr:spPr>
        <a:xfrm>
          <a:off x="4673600" y="9952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123916</xdr:rowOff>
    </xdr:from>
    <xdr:to>
      <xdr:col>20</xdr:col>
      <xdr:colOff>38100</xdr:colOff>
      <xdr:row>59</xdr:row>
      <xdr:rowOff>54066</xdr:rowOff>
    </xdr:to>
    <xdr:sp macro="" textlink="">
      <xdr:nvSpPr>
        <xdr:cNvPr id="191" name="楕円 190">
          <a:extLst>
            <a:ext uri="{FF2B5EF4-FFF2-40B4-BE49-F238E27FC236}">
              <a16:creationId xmlns:a16="http://schemas.microsoft.com/office/drawing/2014/main" id="{CE1034CA-BF1D-4C22-855B-A6B01FEB5F20}"/>
            </a:ext>
          </a:extLst>
        </xdr:cNvPr>
        <xdr:cNvSpPr/>
      </xdr:nvSpPr>
      <xdr:spPr>
        <a:xfrm>
          <a:off x="3746500" y="1006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3266</xdr:rowOff>
    </xdr:from>
    <xdr:to>
      <xdr:col>24</xdr:col>
      <xdr:colOff>63500</xdr:colOff>
      <xdr:row>59</xdr:row>
      <xdr:rowOff>35923</xdr:rowOff>
    </xdr:to>
    <xdr:cxnSp macro="">
      <xdr:nvCxnSpPr>
        <xdr:cNvPr id="192" name="直線コネクタ 191">
          <a:extLst>
            <a:ext uri="{FF2B5EF4-FFF2-40B4-BE49-F238E27FC236}">
              <a16:creationId xmlns:a16="http://schemas.microsoft.com/office/drawing/2014/main" id="{E12AAC2C-6D60-4588-A683-AF032E71317D}"/>
            </a:ext>
          </a:extLst>
        </xdr:cNvPr>
        <xdr:cNvCxnSpPr/>
      </xdr:nvCxnSpPr>
      <xdr:spPr>
        <a:xfrm>
          <a:off x="3797300" y="1011881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148409</xdr:rowOff>
    </xdr:from>
    <xdr:to>
      <xdr:col>15</xdr:col>
      <xdr:colOff>101600</xdr:colOff>
      <xdr:row>59</xdr:row>
      <xdr:rowOff>78559</xdr:rowOff>
    </xdr:to>
    <xdr:sp macro="" textlink="">
      <xdr:nvSpPr>
        <xdr:cNvPr id="193" name="楕円 192">
          <a:extLst>
            <a:ext uri="{FF2B5EF4-FFF2-40B4-BE49-F238E27FC236}">
              <a16:creationId xmlns:a16="http://schemas.microsoft.com/office/drawing/2014/main" id="{186571F3-88FA-4DFA-9036-3CB165DDAE1B}"/>
            </a:ext>
          </a:extLst>
        </xdr:cNvPr>
        <xdr:cNvSpPr/>
      </xdr:nvSpPr>
      <xdr:spPr>
        <a:xfrm>
          <a:off x="2857500" y="1009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3266</xdr:rowOff>
    </xdr:from>
    <xdr:to>
      <xdr:col>19</xdr:col>
      <xdr:colOff>177800</xdr:colOff>
      <xdr:row>59</xdr:row>
      <xdr:rowOff>27759</xdr:rowOff>
    </xdr:to>
    <xdr:cxnSp macro="">
      <xdr:nvCxnSpPr>
        <xdr:cNvPr id="194" name="直線コネクタ 193">
          <a:extLst>
            <a:ext uri="{FF2B5EF4-FFF2-40B4-BE49-F238E27FC236}">
              <a16:creationId xmlns:a16="http://schemas.microsoft.com/office/drawing/2014/main" id="{BC4473A6-AEEC-4C8D-AC47-300EAA84BDE2}"/>
            </a:ext>
          </a:extLst>
        </xdr:cNvPr>
        <xdr:cNvCxnSpPr/>
      </xdr:nvCxnSpPr>
      <xdr:spPr>
        <a:xfrm flipV="1">
          <a:off x="2908300" y="1011881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115751</xdr:rowOff>
    </xdr:from>
    <xdr:to>
      <xdr:col>10</xdr:col>
      <xdr:colOff>165100</xdr:colOff>
      <xdr:row>59</xdr:row>
      <xdr:rowOff>45901</xdr:rowOff>
    </xdr:to>
    <xdr:sp macro="" textlink="">
      <xdr:nvSpPr>
        <xdr:cNvPr id="195" name="楕円 194">
          <a:extLst>
            <a:ext uri="{FF2B5EF4-FFF2-40B4-BE49-F238E27FC236}">
              <a16:creationId xmlns:a16="http://schemas.microsoft.com/office/drawing/2014/main" id="{79E504FF-3952-471D-B654-639C1C543D13}"/>
            </a:ext>
          </a:extLst>
        </xdr:cNvPr>
        <xdr:cNvSpPr/>
      </xdr:nvSpPr>
      <xdr:spPr>
        <a:xfrm>
          <a:off x="1968500" y="1005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166551</xdr:rowOff>
    </xdr:from>
    <xdr:to>
      <xdr:col>15</xdr:col>
      <xdr:colOff>50800</xdr:colOff>
      <xdr:row>59</xdr:row>
      <xdr:rowOff>27759</xdr:rowOff>
    </xdr:to>
    <xdr:cxnSp macro="">
      <xdr:nvCxnSpPr>
        <xdr:cNvPr id="196" name="直線コネクタ 195">
          <a:extLst>
            <a:ext uri="{FF2B5EF4-FFF2-40B4-BE49-F238E27FC236}">
              <a16:creationId xmlns:a16="http://schemas.microsoft.com/office/drawing/2014/main" id="{D57E484D-A112-4BBC-B5FF-2980EA666C6B}"/>
            </a:ext>
          </a:extLst>
        </xdr:cNvPr>
        <xdr:cNvCxnSpPr/>
      </xdr:nvCxnSpPr>
      <xdr:spPr>
        <a:xfrm>
          <a:off x="2019300" y="1011065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83094</xdr:rowOff>
    </xdr:from>
    <xdr:to>
      <xdr:col>6</xdr:col>
      <xdr:colOff>38100</xdr:colOff>
      <xdr:row>59</xdr:row>
      <xdr:rowOff>13244</xdr:rowOff>
    </xdr:to>
    <xdr:sp macro="" textlink="">
      <xdr:nvSpPr>
        <xdr:cNvPr id="197" name="楕円 196">
          <a:extLst>
            <a:ext uri="{FF2B5EF4-FFF2-40B4-BE49-F238E27FC236}">
              <a16:creationId xmlns:a16="http://schemas.microsoft.com/office/drawing/2014/main" id="{0C1A9481-D4F4-4784-9715-88E85A0E0B0B}"/>
            </a:ext>
          </a:extLst>
        </xdr:cNvPr>
        <xdr:cNvSpPr/>
      </xdr:nvSpPr>
      <xdr:spPr>
        <a:xfrm>
          <a:off x="1079500" y="1002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133894</xdr:rowOff>
    </xdr:from>
    <xdr:to>
      <xdr:col>10</xdr:col>
      <xdr:colOff>114300</xdr:colOff>
      <xdr:row>58</xdr:row>
      <xdr:rowOff>166551</xdr:rowOff>
    </xdr:to>
    <xdr:cxnSp macro="">
      <xdr:nvCxnSpPr>
        <xdr:cNvPr id="198" name="直線コネクタ 197">
          <a:extLst>
            <a:ext uri="{FF2B5EF4-FFF2-40B4-BE49-F238E27FC236}">
              <a16:creationId xmlns:a16="http://schemas.microsoft.com/office/drawing/2014/main" id="{6954CC25-254B-4836-A430-5200E4083BE0}"/>
            </a:ext>
          </a:extLst>
        </xdr:cNvPr>
        <xdr:cNvCxnSpPr/>
      </xdr:nvCxnSpPr>
      <xdr:spPr>
        <a:xfrm>
          <a:off x="1130300" y="1007799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59889</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6D68DB6-CF63-47F7-9EAD-0D950140DAA2}"/>
            </a:ext>
          </a:extLst>
        </xdr:cNvPr>
        <xdr:cNvSpPr txBox="1"/>
      </xdr:nvSpPr>
      <xdr:spPr>
        <a:xfrm>
          <a:off x="3582044" y="1051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54990</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608CCECF-50F0-48C6-8701-420ABB416022}"/>
            </a:ext>
          </a:extLst>
        </xdr:cNvPr>
        <xdr:cNvSpPr txBox="1"/>
      </xdr:nvSpPr>
      <xdr:spPr>
        <a:xfrm>
          <a:off x="27057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14168</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97A36709-9E22-40DF-B92D-A772536A5779}"/>
            </a:ext>
          </a:extLst>
        </xdr:cNvPr>
        <xdr:cNvSpPr txBox="1"/>
      </xdr:nvSpPr>
      <xdr:spPr>
        <a:xfrm>
          <a:off x="1816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162758</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B28C3737-EAA2-4925-8C30-6488E1A21206}"/>
            </a:ext>
          </a:extLst>
        </xdr:cNvPr>
        <xdr:cNvSpPr txBox="1"/>
      </xdr:nvSpPr>
      <xdr:spPr>
        <a:xfrm>
          <a:off x="9277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70593</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FD0965D0-7D29-4018-9CC6-1F1770FBAB79}"/>
            </a:ext>
          </a:extLst>
        </xdr:cNvPr>
        <xdr:cNvSpPr txBox="1"/>
      </xdr:nvSpPr>
      <xdr:spPr>
        <a:xfrm>
          <a:off x="3582044" y="984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95086</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DCDD68CD-B807-48DE-BE64-CD8EC62EF299}"/>
            </a:ext>
          </a:extLst>
        </xdr:cNvPr>
        <xdr:cNvSpPr txBox="1"/>
      </xdr:nvSpPr>
      <xdr:spPr>
        <a:xfrm>
          <a:off x="2705744" y="9867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62428</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8E5C457-5256-4DB6-8EDB-47E173590EB0}"/>
            </a:ext>
          </a:extLst>
        </xdr:cNvPr>
        <xdr:cNvSpPr txBox="1"/>
      </xdr:nvSpPr>
      <xdr:spPr>
        <a:xfrm>
          <a:off x="1816744" y="983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29771</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1D3E7E21-4145-4E9D-9C1A-0C6471E97EAA}"/>
            </a:ext>
          </a:extLst>
        </xdr:cNvPr>
        <xdr:cNvSpPr txBox="1"/>
      </xdr:nvSpPr>
      <xdr:spPr>
        <a:xfrm>
          <a:off x="927744" y="980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E4DC95AE-3167-4879-B0B2-CE24A8E90ED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C8D654DB-C83D-421E-A43C-EE88D2FAEC5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D2ACA04-4020-4DF3-8659-27D5893B02F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EF5DF958-8D42-4041-A2AF-5CDD152FA76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40CE02D7-7F0B-4546-A669-CF4C2E3F351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9361E035-36DB-4BE8-B6E0-8A52CFD80D2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E6CE706F-8A20-45FF-945E-48799539799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14FB1144-2345-4462-A43D-75CEE354051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59D50A95-50CC-4679-9D1B-6B59C12A472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A7F9AFB5-61C6-41BB-A91F-2725AC6FD98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471E0B43-F34B-41E2-9FAE-6341CC96FE1D}"/>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FFD35E88-4E14-4FA6-B608-BACE04C3EE3B}"/>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E0BEC829-35DC-4555-A231-2CD7BDF55B59}"/>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FA8DD326-EDC1-4925-9A27-4C237349E886}"/>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564028AB-EFD6-437D-8118-96BE3568E476}"/>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9223FC34-E3A3-4FD1-9744-E4D4947DE009}"/>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F29C41E2-CF0B-43EA-8FC5-F76FF000E6EA}"/>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112CE0DA-3F49-4520-AFEC-F33D3026EB6D}"/>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F603ED70-45C4-4E1D-85B4-01D712035339}"/>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761BFCDD-981D-4B55-B1B7-B4268CF0F724}"/>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77D9CE83-603F-430A-B045-24E0BD5F2B4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38BF4E13-D0B7-48D9-8CDA-C86B886F158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DD69432-D051-414C-9A77-A84610C99E3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13519</xdr:rowOff>
    </xdr:from>
    <xdr:to>
      <xdr:col>54</xdr:col>
      <xdr:colOff>189865</xdr:colOff>
      <xdr:row>64</xdr:row>
      <xdr:rowOff>74783</xdr:rowOff>
    </xdr:to>
    <xdr:cxnSp macro="">
      <xdr:nvCxnSpPr>
        <xdr:cNvPr id="230" name="直線コネクタ 229">
          <a:extLst>
            <a:ext uri="{FF2B5EF4-FFF2-40B4-BE49-F238E27FC236}">
              <a16:creationId xmlns:a16="http://schemas.microsoft.com/office/drawing/2014/main" id="{5751EB6A-3FB1-41B3-8CC7-7FEAD986694B}"/>
            </a:ext>
          </a:extLst>
        </xdr:cNvPr>
        <xdr:cNvCxnSpPr/>
      </xdr:nvCxnSpPr>
      <xdr:spPr>
        <a:xfrm flipV="1">
          <a:off x="10476865" y="9614719"/>
          <a:ext cx="0" cy="1432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78610</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5D677136-509A-484D-9163-896CC4668C98}"/>
            </a:ext>
          </a:extLst>
        </xdr:cNvPr>
        <xdr:cNvSpPr txBox="1"/>
      </xdr:nvSpPr>
      <xdr:spPr>
        <a:xfrm>
          <a:off x="10515600" y="11051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74783</xdr:rowOff>
    </xdr:from>
    <xdr:to>
      <xdr:col>55</xdr:col>
      <xdr:colOff>88900</xdr:colOff>
      <xdr:row>64</xdr:row>
      <xdr:rowOff>74783</xdr:rowOff>
    </xdr:to>
    <xdr:cxnSp macro="">
      <xdr:nvCxnSpPr>
        <xdr:cNvPr id="232" name="直線コネクタ 231">
          <a:extLst>
            <a:ext uri="{FF2B5EF4-FFF2-40B4-BE49-F238E27FC236}">
              <a16:creationId xmlns:a16="http://schemas.microsoft.com/office/drawing/2014/main" id="{847D0DA3-A09F-4C6B-8F3A-9325DAA0FFE2}"/>
            </a:ext>
          </a:extLst>
        </xdr:cNvPr>
        <xdr:cNvCxnSpPr/>
      </xdr:nvCxnSpPr>
      <xdr:spPr>
        <a:xfrm>
          <a:off x="10388600" y="1104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131646</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38C15E6D-9A55-4674-92C4-210B231D3CBF}"/>
            </a:ext>
          </a:extLst>
        </xdr:cNvPr>
        <xdr:cNvSpPr txBox="1"/>
      </xdr:nvSpPr>
      <xdr:spPr>
        <a:xfrm>
          <a:off x="10515600" y="93899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13519</xdr:rowOff>
    </xdr:from>
    <xdr:to>
      <xdr:col>55</xdr:col>
      <xdr:colOff>88900</xdr:colOff>
      <xdr:row>56</xdr:row>
      <xdr:rowOff>13519</xdr:rowOff>
    </xdr:to>
    <xdr:cxnSp macro="">
      <xdr:nvCxnSpPr>
        <xdr:cNvPr id="234" name="直線コネクタ 233">
          <a:extLst>
            <a:ext uri="{FF2B5EF4-FFF2-40B4-BE49-F238E27FC236}">
              <a16:creationId xmlns:a16="http://schemas.microsoft.com/office/drawing/2014/main" id="{20711728-18A2-45B5-861F-B727E701ECA6}"/>
            </a:ext>
          </a:extLst>
        </xdr:cNvPr>
        <xdr:cNvCxnSpPr/>
      </xdr:nvCxnSpPr>
      <xdr:spPr>
        <a:xfrm>
          <a:off x="10388600" y="961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12454</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964B9822-A551-4DE2-90DE-4327C66FAD9E}"/>
            </a:ext>
          </a:extLst>
        </xdr:cNvPr>
        <xdr:cNvSpPr txBox="1"/>
      </xdr:nvSpPr>
      <xdr:spPr>
        <a:xfrm>
          <a:off x="10515600" y="10642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161027</xdr:rowOff>
    </xdr:from>
    <xdr:to>
      <xdr:col>55</xdr:col>
      <xdr:colOff>50800</xdr:colOff>
      <xdr:row>63</xdr:row>
      <xdr:rowOff>91177</xdr:rowOff>
    </xdr:to>
    <xdr:sp macro="" textlink="">
      <xdr:nvSpPr>
        <xdr:cNvPr id="236" name="フローチャート: 判断 235">
          <a:extLst>
            <a:ext uri="{FF2B5EF4-FFF2-40B4-BE49-F238E27FC236}">
              <a16:creationId xmlns:a16="http://schemas.microsoft.com/office/drawing/2014/main" id="{0B24672E-CAE5-4ED3-B047-C41F52610D5D}"/>
            </a:ext>
          </a:extLst>
        </xdr:cNvPr>
        <xdr:cNvSpPr/>
      </xdr:nvSpPr>
      <xdr:spPr>
        <a:xfrm>
          <a:off x="10426700" y="1079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165702</xdr:rowOff>
    </xdr:from>
    <xdr:to>
      <xdr:col>50</xdr:col>
      <xdr:colOff>165100</xdr:colOff>
      <xdr:row>63</xdr:row>
      <xdr:rowOff>95852</xdr:rowOff>
    </xdr:to>
    <xdr:sp macro="" textlink="">
      <xdr:nvSpPr>
        <xdr:cNvPr id="237" name="フローチャート: 判断 236">
          <a:extLst>
            <a:ext uri="{FF2B5EF4-FFF2-40B4-BE49-F238E27FC236}">
              <a16:creationId xmlns:a16="http://schemas.microsoft.com/office/drawing/2014/main" id="{333D1C3B-E6A8-41FC-8F9A-8CBC20B71907}"/>
            </a:ext>
          </a:extLst>
        </xdr:cNvPr>
        <xdr:cNvSpPr/>
      </xdr:nvSpPr>
      <xdr:spPr>
        <a:xfrm>
          <a:off x="9588500" y="10795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160336</xdr:rowOff>
    </xdr:from>
    <xdr:to>
      <xdr:col>46</xdr:col>
      <xdr:colOff>38100</xdr:colOff>
      <xdr:row>63</xdr:row>
      <xdr:rowOff>90486</xdr:rowOff>
    </xdr:to>
    <xdr:sp macro="" textlink="">
      <xdr:nvSpPr>
        <xdr:cNvPr id="238" name="フローチャート: 判断 237">
          <a:extLst>
            <a:ext uri="{FF2B5EF4-FFF2-40B4-BE49-F238E27FC236}">
              <a16:creationId xmlns:a16="http://schemas.microsoft.com/office/drawing/2014/main" id="{22060985-FFE4-466C-9043-87EDEEEA754C}"/>
            </a:ext>
          </a:extLst>
        </xdr:cNvPr>
        <xdr:cNvSpPr/>
      </xdr:nvSpPr>
      <xdr:spPr>
        <a:xfrm>
          <a:off x="8699500" y="1079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109991</xdr:rowOff>
    </xdr:from>
    <xdr:to>
      <xdr:col>41</xdr:col>
      <xdr:colOff>101600</xdr:colOff>
      <xdr:row>63</xdr:row>
      <xdr:rowOff>40141</xdr:rowOff>
    </xdr:to>
    <xdr:sp macro="" textlink="">
      <xdr:nvSpPr>
        <xdr:cNvPr id="239" name="フローチャート: 判断 238">
          <a:extLst>
            <a:ext uri="{FF2B5EF4-FFF2-40B4-BE49-F238E27FC236}">
              <a16:creationId xmlns:a16="http://schemas.microsoft.com/office/drawing/2014/main" id="{8AE318AF-0313-4328-B3A6-A55A1C971E00}"/>
            </a:ext>
          </a:extLst>
        </xdr:cNvPr>
        <xdr:cNvSpPr/>
      </xdr:nvSpPr>
      <xdr:spPr>
        <a:xfrm>
          <a:off x="7810500" y="1073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124426</xdr:rowOff>
    </xdr:from>
    <xdr:to>
      <xdr:col>36</xdr:col>
      <xdr:colOff>165100</xdr:colOff>
      <xdr:row>63</xdr:row>
      <xdr:rowOff>54576</xdr:rowOff>
    </xdr:to>
    <xdr:sp macro="" textlink="">
      <xdr:nvSpPr>
        <xdr:cNvPr id="240" name="フローチャート: 判断 239">
          <a:extLst>
            <a:ext uri="{FF2B5EF4-FFF2-40B4-BE49-F238E27FC236}">
              <a16:creationId xmlns:a16="http://schemas.microsoft.com/office/drawing/2014/main" id="{2BD47AD4-1F1C-406F-833D-2914B636DBCD}"/>
            </a:ext>
          </a:extLst>
        </xdr:cNvPr>
        <xdr:cNvSpPr/>
      </xdr:nvSpPr>
      <xdr:spPr>
        <a:xfrm>
          <a:off x="6921500" y="1075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30DDA049-78A2-479B-B46B-EE382E15930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544A9F80-C471-485B-A2CA-FC479B15435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39F845C4-B8D9-46CA-9373-7458B213619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F6B3707F-04A7-4003-A96F-E7A8D148DE3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B730A4DF-E9B0-4A13-8C17-71FB0F94743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165233</xdr:rowOff>
    </xdr:from>
    <xdr:to>
      <xdr:col>55</xdr:col>
      <xdr:colOff>50800</xdr:colOff>
      <xdr:row>64</xdr:row>
      <xdr:rowOff>95383</xdr:rowOff>
    </xdr:to>
    <xdr:sp macro="" textlink="">
      <xdr:nvSpPr>
        <xdr:cNvPr id="246" name="楕円 245">
          <a:extLst>
            <a:ext uri="{FF2B5EF4-FFF2-40B4-BE49-F238E27FC236}">
              <a16:creationId xmlns:a16="http://schemas.microsoft.com/office/drawing/2014/main" id="{57C4BE5B-5E99-48CF-81AF-27FB1F86F98C}"/>
            </a:ext>
          </a:extLst>
        </xdr:cNvPr>
        <xdr:cNvSpPr/>
      </xdr:nvSpPr>
      <xdr:spPr>
        <a:xfrm>
          <a:off x="10426700" y="1096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80160</xdr:rowOff>
    </xdr:from>
    <xdr:ext cx="534377" cy="259045"/>
    <xdr:sp macro="" textlink="">
      <xdr:nvSpPr>
        <xdr:cNvPr id="247" name="【橋りょう・トンネル】&#10;一人当たり有形固定資産（償却資産）額該当値テキスト">
          <a:extLst>
            <a:ext uri="{FF2B5EF4-FFF2-40B4-BE49-F238E27FC236}">
              <a16:creationId xmlns:a16="http://schemas.microsoft.com/office/drawing/2014/main" id="{D23021E1-1152-414F-90DE-461C4642E1AE}"/>
            </a:ext>
          </a:extLst>
        </xdr:cNvPr>
        <xdr:cNvSpPr txBox="1"/>
      </xdr:nvSpPr>
      <xdr:spPr>
        <a:xfrm>
          <a:off x="10515600" y="1088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165367</xdr:rowOff>
    </xdr:from>
    <xdr:to>
      <xdr:col>50</xdr:col>
      <xdr:colOff>165100</xdr:colOff>
      <xdr:row>64</xdr:row>
      <xdr:rowOff>95517</xdr:rowOff>
    </xdr:to>
    <xdr:sp macro="" textlink="">
      <xdr:nvSpPr>
        <xdr:cNvPr id="248" name="楕円 247">
          <a:extLst>
            <a:ext uri="{FF2B5EF4-FFF2-40B4-BE49-F238E27FC236}">
              <a16:creationId xmlns:a16="http://schemas.microsoft.com/office/drawing/2014/main" id="{096704FD-A3C1-4AF4-9E79-E7EA10C8FFCB}"/>
            </a:ext>
          </a:extLst>
        </xdr:cNvPr>
        <xdr:cNvSpPr/>
      </xdr:nvSpPr>
      <xdr:spPr>
        <a:xfrm>
          <a:off x="9588500" y="1096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44583</xdr:rowOff>
    </xdr:from>
    <xdr:to>
      <xdr:col>55</xdr:col>
      <xdr:colOff>0</xdr:colOff>
      <xdr:row>64</xdr:row>
      <xdr:rowOff>44717</xdr:rowOff>
    </xdr:to>
    <xdr:cxnSp macro="">
      <xdr:nvCxnSpPr>
        <xdr:cNvPr id="249" name="直線コネクタ 248">
          <a:extLst>
            <a:ext uri="{FF2B5EF4-FFF2-40B4-BE49-F238E27FC236}">
              <a16:creationId xmlns:a16="http://schemas.microsoft.com/office/drawing/2014/main" id="{AD678384-21D1-47FA-9709-FC6841ED56C1}"/>
            </a:ext>
          </a:extLst>
        </xdr:cNvPr>
        <xdr:cNvCxnSpPr/>
      </xdr:nvCxnSpPr>
      <xdr:spPr>
        <a:xfrm flipV="1">
          <a:off x="9639300" y="11017383"/>
          <a:ext cx="838200" cy="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168026</xdr:rowOff>
    </xdr:from>
    <xdr:to>
      <xdr:col>46</xdr:col>
      <xdr:colOff>38100</xdr:colOff>
      <xdr:row>64</xdr:row>
      <xdr:rowOff>98176</xdr:rowOff>
    </xdr:to>
    <xdr:sp macro="" textlink="">
      <xdr:nvSpPr>
        <xdr:cNvPr id="250" name="楕円 249">
          <a:extLst>
            <a:ext uri="{FF2B5EF4-FFF2-40B4-BE49-F238E27FC236}">
              <a16:creationId xmlns:a16="http://schemas.microsoft.com/office/drawing/2014/main" id="{E5CE29CE-CA04-46A5-9D43-2F9D0E57FD6A}"/>
            </a:ext>
          </a:extLst>
        </xdr:cNvPr>
        <xdr:cNvSpPr/>
      </xdr:nvSpPr>
      <xdr:spPr>
        <a:xfrm>
          <a:off x="8699500" y="1096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44717</xdr:rowOff>
    </xdr:from>
    <xdr:to>
      <xdr:col>50</xdr:col>
      <xdr:colOff>114300</xdr:colOff>
      <xdr:row>64</xdr:row>
      <xdr:rowOff>47376</xdr:rowOff>
    </xdr:to>
    <xdr:cxnSp macro="">
      <xdr:nvCxnSpPr>
        <xdr:cNvPr id="251" name="直線コネクタ 250">
          <a:extLst>
            <a:ext uri="{FF2B5EF4-FFF2-40B4-BE49-F238E27FC236}">
              <a16:creationId xmlns:a16="http://schemas.microsoft.com/office/drawing/2014/main" id="{43C8AEB9-E957-47F4-AC25-85070E0FB9C4}"/>
            </a:ext>
          </a:extLst>
        </xdr:cNvPr>
        <xdr:cNvCxnSpPr/>
      </xdr:nvCxnSpPr>
      <xdr:spPr>
        <a:xfrm flipV="1">
          <a:off x="8750300" y="11017517"/>
          <a:ext cx="889000" cy="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168277</xdr:rowOff>
    </xdr:from>
    <xdr:to>
      <xdr:col>41</xdr:col>
      <xdr:colOff>101600</xdr:colOff>
      <xdr:row>64</xdr:row>
      <xdr:rowOff>98427</xdr:rowOff>
    </xdr:to>
    <xdr:sp macro="" textlink="">
      <xdr:nvSpPr>
        <xdr:cNvPr id="252" name="楕円 251">
          <a:extLst>
            <a:ext uri="{FF2B5EF4-FFF2-40B4-BE49-F238E27FC236}">
              <a16:creationId xmlns:a16="http://schemas.microsoft.com/office/drawing/2014/main" id="{7199282B-AE94-4251-8FFF-995AC32374DC}"/>
            </a:ext>
          </a:extLst>
        </xdr:cNvPr>
        <xdr:cNvSpPr/>
      </xdr:nvSpPr>
      <xdr:spPr>
        <a:xfrm>
          <a:off x="7810500" y="1096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47376</xdr:rowOff>
    </xdr:from>
    <xdr:to>
      <xdr:col>45</xdr:col>
      <xdr:colOff>177800</xdr:colOff>
      <xdr:row>64</xdr:row>
      <xdr:rowOff>47627</xdr:rowOff>
    </xdr:to>
    <xdr:cxnSp macro="">
      <xdr:nvCxnSpPr>
        <xdr:cNvPr id="253" name="直線コネクタ 252">
          <a:extLst>
            <a:ext uri="{FF2B5EF4-FFF2-40B4-BE49-F238E27FC236}">
              <a16:creationId xmlns:a16="http://schemas.microsoft.com/office/drawing/2014/main" id="{AF86EF54-68B1-4AD9-9019-84146F1ADA8D}"/>
            </a:ext>
          </a:extLst>
        </xdr:cNvPr>
        <xdr:cNvCxnSpPr/>
      </xdr:nvCxnSpPr>
      <xdr:spPr>
        <a:xfrm flipV="1">
          <a:off x="7861300" y="11020176"/>
          <a:ext cx="889000" cy="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168586</xdr:rowOff>
    </xdr:from>
    <xdr:to>
      <xdr:col>36</xdr:col>
      <xdr:colOff>165100</xdr:colOff>
      <xdr:row>64</xdr:row>
      <xdr:rowOff>98736</xdr:rowOff>
    </xdr:to>
    <xdr:sp macro="" textlink="">
      <xdr:nvSpPr>
        <xdr:cNvPr id="254" name="楕円 253">
          <a:extLst>
            <a:ext uri="{FF2B5EF4-FFF2-40B4-BE49-F238E27FC236}">
              <a16:creationId xmlns:a16="http://schemas.microsoft.com/office/drawing/2014/main" id="{B55C4774-7E24-4567-9186-51D6E537C265}"/>
            </a:ext>
          </a:extLst>
        </xdr:cNvPr>
        <xdr:cNvSpPr/>
      </xdr:nvSpPr>
      <xdr:spPr>
        <a:xfrm>
          <a:off x="6921500" y="1096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47627</xdr:rowOff>
    </xdr:from>
    <xdr:to>
      <xdr:col>41</xdr:col>
      <xdr:colOff>50800</xdr:colOff>
      <xdr:row>64</xdr:row>
      <xdr:rowOff>47936</xdr:rowOff>
    </xdr:to>
    <xdr:cxnSp macro="">
      <xdr:nvCxnSpPr>
        <xdr:cNvPr id="255" name="直線コネクタ 254">
          <a:extLst>
            <a:ext uri="{FF2B5EF4-FFF2-40B4-BE49-F238E27FC236}">
              <a16:creationId xmlns:a16="http://schemas.microsoft.com/office/drawing/2014/main" id="{AAAEC8E6-0BC0-440B-A8A9-556FB911BC71}"/>
            </a:ext>
          </a:extLst>
        </xdr:cNvPr>
        <xdr:cNvCxnSpPr/>
      </xdr:nvCxnSpPr>
      <xdr:spPr>
        <a:xfrm flipV="1">
          <a:off x="6972300" y="11020427"/>
          <a:ext cx="889000" cy="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112379</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264EE4AE-DF0F-4DC6-8A8A-B1C9222D9E7A}"/>
            </a:ext>
          </a:extLst>
        </xdr:cNvPr>
        <xdr:cNvSpPr txBox="1"/>
      </xdr:nvSpPr>
      <xdr:spPr>
        <a:xfrm>
          <a:off x="9327095" y="10570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107013</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9317D157-724C-4BD9-AAE8-F449C07333F8}"/>
            </a:ext>
          </a:extLst>
        </xdr:cNvPr>
        <xdr:cNvSpPr txBox="1"/>
      </xdr:nvSpPr>
      <xdr:spPr>
        <a:xfrm>
          <a:off x="8450795" y="10565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56668</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484AD63C-F307-4152-B754-C1327B620295}"/>
            </a:ext>
          </a:extLst>
        </xdr:cNvPr>
        <xdr:cNvSpPr txBox="1"/>
      </xdr:nvSpPr>
      <xdr:spPr>
        <a:xfrm>
          <a:off x="7561795" y="10515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71103</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3348DE92-5433-47D8-82F3-2ECA12BAE635}"/>
            </a:ext>
          </a:extLst>
        </xdr:cNvPr>
        <xdr:cNvSpPr txBox="1"/>
      </xdr:nvSpPr>
      <xdr:spPr>
        <a:xfrm>
          <a:off x="6672795" y="10529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86644</xdr:rowOff>
    </xdr:from>
    <xdr:ext cx="534377" cy="259045"/>
    <xdr:sp macro="" textlink="">
      <xdr:nvSpPr>
        <xdr:cNvPr id="260" name="n_1mainValue【橋りょう・トンネル】&#10;一人当たり有形固定資産（償却資産）額">
          <a:extLst>
            <a:ext uri="{FF2B5EF4-FFF2-40B4-BE49-F238E27FC236}">
              <a16:creationId xmlns:a16="http://schemas.microsoft.com/office/drawing/2014/main" id="{1A80C000-5A26-4D6D-9E3E-01560FB053A9}"/>
            </a:ext>
          </a:extLst>
        </xdr:cNvPr>
        <xdr:cNvSpPr txBox="1"/>
      </xdr:nvSpPr>
      <xdr:spPr>
        <a:xfrm>
          <a:off x="9359411" y="11059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89303</xdr:rowOff>
    </xdr:from>
    <xdr:ext cx="534377" cy="259045"/>
    <xdr:sp macro="" textlink="">
      <xdr:nvSpPr>
        <xdr:cNvPr id="261" name="n_2mainValue【橋りょう・トンネル】&#10;一人当たり有形固定資産（償却資産）額">
          <a:extLst>
            <a:ext uri="{FF2B5EF4-FFF2-40B4-BE49-F238E27FC236}">
              <a16:creationId xmlns:a16="http://schemas.microsoft.com/office/drawing/2014/main" id="{50CBAD2C-F096-46AF-A115-A0516F611BFE}"/>
            </a:ext>
          </a:extLst>
        </xdr:cNvPr>
        <xdr:cNvSpPr txBox="1"/>
      </xdr:nvSpPr>
      <xdr:spPr>
        <a:xfrm>
          <a:off x="8483111" y="11062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89554</xdr:rowOff>
    </xdr:from>
    <xdr:ext cx="534377" cy="259045"/>
    <xdr:sp macro="" textlink="">
      <xdr:nvSpPr>
        <xdr:cNvPr id="262" name="n_3mainValue【橋りょう・トンネル】&#10;一人当たり有形固定資産（償却資産）額">
          <a:extLst>
            <a:ext uri="{FF2B5EF4-FFF2-40B4-BE49-F238E27FC236}">
              <a16:creationId xmlns:a16="http://schemas.microsoft.com/office/drawing/2014/main" id="{23A4882B-69F7-40C7-A35A-B70BB8012F5B}"/>
            </a:ext>
          </a:extLst>
        </xdr:cNvPr>
        <xdr:cNvSpPr txBox="1"/>
      </xdr:nvSpPr>
      <xdr:spPr>
        <a:xfrm>
          <a:off x="7594111" y="11062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89863</xdr:rowOff>
    </xdr:from>
    <xdr:ext cx="534377" cy="259045"/>
    <xdr:sp macro="" textlink="">
      <xdr:nvSpPr>
        <xdr:cNvPr id="263" name="n_4mainValue【橋りょう・トンネル】&#10;一人当たり有形固定資産（償却資産）額">
          <a:extLst>
            <a:ext uri="{FF2B5EF4-FFF2-40B4-BE49-F238E27FC236}">
              <a16:creationId xmlns:a16="http://schemas.microsoft.com/office/drawing/2014/main" id="{43FB223D-721E-457A-8EE4-3631ED767794}"/>
            </a:ext>
          </a:extLst>
        </xdr:cNvPr>
        <xdr:cNvSpPr txBox="1"/>
      </xdr:nvSpPr>
      <xdr:spPr>
        <a:xfrm>
          <a:off x="6705111" y="1106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4E6D131D-625D-47CB-8896-D95DBC13E1D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3FDC71B2-0043-4DA3-B0EA-26FE38B41B6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AE33FE50-C670-4605-9C8B-66A28DFB62D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D3A14F1C-2E0D-4914-ABCB-6EC50F7C26F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5A81C7FD-60F2-4F77-ACC5-2820D35A2AB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2D2E4CB1-AE95-47C4-B8F8-2A549D114DF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1EFFD93F-65A8-4695-9C14-2365A93D22B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74E78E2B-E670-4E34-8BFE-8D3267BB960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B4E24D34-9902-4884-9E0C-8C17FCA2AF9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835A348B-B950-445E-8BA7-5EC71FC3DD8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4C04FB96-D0B8-4B04-BE13-7E0848DAD33D}"/>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2CCCD0ED-7CBB-4BE2-9E28-8F0EF3D90D9B}"/>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8090795F-5508-4ED8-996B-5FDC2CC54EBB}"/>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9E444FA3-6ABB-4E55-BFC2-0E7AA1E2D2E2}"/>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6E201667-A67F-48D3-98F3-F9C8E0DDB6DF}"/>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50831069-B733-4477-B715-52223AB6EABE}"/>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CB785D1E-6944-4CCD-B8AE-7EF5C8CE7B3D}"/>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2172939E-EDDF-42D2-B096-701CCC839AD3}"/>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410B9EE6-738A-4347-BDC3-3D7C64170E1F}"/>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FD8B2F18-A3CF-4097-85D2-31C1D9503514}"/>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880CBE96-386C-43E3-9843-4AF56E3572A2}"/>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6C4DF393-BCD6-4C23-AD36-00902E2932A5}"/>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FE05F61F-5B80-4444-89E9-B993BFC037B4}"/>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FB83DBD3-2ABB-42FA-8249-1ECC8964A49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FBB72C38-F36E-4E4E-B497-4A1245EF7CD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168729</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4A13A45F-80F9-44D9-829E-976CEA1C01E4}"/>
            </a:ext>
          </a:extLst>
        </xdr:cNvPr>
        <xdr:cNvCxnSpPr/>
      </xdr:nvCxnSpPr>
      <xdr:spPr>
        <a:xfrm flipV="1">
          <a:off x="4634865" y="13370379"/>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9CF2D110-C7EA-4896-8712-D9200349A3A4}"/>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C97FAD61-3E0B-45AA-9D62-3A4016067AE5}"/>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115406</xdr:rowOff>
    </xdr:from>
    <xdr:ext cx="340478" cy="259045"/>
    <xdr:sp macro="" textlink="">
      <xdr:nvSpPr>
        <xdr:cNvPr id="292" name="【公営住宅】&#10;有形固定資産減価償却率最大値テキスト">
          <a:extLst>
            <a:ext uri="{FF2B5EF4-FFF2-40B4-BE49-F238E27FC236}">
              <a16:creationId xmlns:a16="http://schemas.microsoft.com/office/drawing/2014/main" id="{07938CE4-E81C-4BF7-A40D-2149684E8815}"/>
            </a:ext>
          </a:extLst>
        </xdr:cNvPr>
        <xdr:cNvSpPr txBox="1"/>
      </xdr:nvSpPr>
      <xdr:spPr>
        <a:xfrm>
          <a:off x="4673600" y="1314560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168729</xdr:rowOff>
    </xdr:from>
    <xdr:to>
      <xdr:col>24</xdr:col>
      <xdr:colOff>152400</xdr:colOff>
      <xdr:row>77</xdr:row>
      <xdr:rowOff>168729</xdr:rowOff>
    </xdr:to>
    <xdr:cxnSp macro="">
      <xdr:nvCxnSpPr>
        <xdr:cNvPr id="293" name="直線コネクタ 292">
          <a:extLst>
            <a:ext uri="{FF2B5EF4-FFF2-40B4-BE49-F238E27FC236}">
              <a16:creationId xmlns:a16="http://schemas.microsoft.com/office/drawing/2014/main" id="{CB34B9B2-2730-48FE-8C4D-A2E3F9D84D28}"/>
            </a:ext>
          </a:extLst>
        </xdr:cNvPr>
        <xdr:cNvCxnSpPr/>
      </xdr:nvCxnSpPr>
      <xdr:spPr>
        <a:xfrm>
          <a:off x="4546600" y="13370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133911</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0491FAD7-5025-4DCA-8617-3A94C2EC64F4}"/>
            </a:ext>
          </a:extLst>
        </xdr:cNvPr>
        <xdr:cNvSpPr txBox="1"/>
      </xdr:nvSpPr>
      <xdr:spPr>
        <a:xfrm>
          <a:off x="4673600" y="14192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155484</xdr:rowOff>
    </xdr:from>
    <xdr:to>
      <xdr:col>24</xdr:col>
      <xdr:colOff>114300</xdr:colOff>
      <xdr:row>83</xdr:row>
      <xdr:rowOff>85634</xdr:rowOff>
    </xdr:to>
    <xdr:sp macro="" textlink="">
      <xdr:nvSpPr>
        <xdr:cNvPr id="295" name="フローチャート: 判断 294">
          <a:extLst>
            <a:ext uri="{FF2B5EF4-FFF2-40B4-BE49-F238E27FC236}">
              <a16:creationId xmlns:a16="http://schemas.microsoft.com/office/drawing/2014/main" id="{FAE54FC9-F195-4348-9F88-60294DDDCED4}"/>
            </a:ext>
          </a:extLst>
        </xdr:cNvPr>
        <xdr:cNvSpPr/>
      </xdr:nvSpPr>
      <xdr:spPr>
        <a:xfrm>
          <a:off x="45847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140788</xdr:rowOff>
    </xdr:from>
    <xdr:to>
      <xdr:col>20</xdr:col>
      <xdr:colOff>38100</xdr:colOff>
      <xdr:row>83</xdr:row>
      <xdr:rowOff>70938</xdr:rowOff>
    </xdr:to>
    <xdr:sp macro="" textlink="">
      <xdr:nvSpPr>
        <xdr:cNvPr id="296" name="フローチャート: 判断 295">
          <a:extLst>
            <a:ext uri="{FF2B5EF4-FFF2-40B4-BE49-F238E27FC236}">
              <a16:creationId xmlns:a16="http://schemas.microsoft.com/office/drawing/2014/main" id="{289EED4D-1C74-4A08-A531-3E0C6ADE6489}"/>
            </a:ext>
          </a:extLst>
        </xdr:cNvPr>
        <xdr:cNvSpPr/>
      </xdr:nvSpPr>
      <xdr:spPr>
        <a:xfrm>
          <a:off x="3746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41184</xdr:rowOff>
    </xdr:from>
    <xdr:to>
      <xdr:col>15</xdr:col>
      <xdr:colOff>101600</xdr:colOff>
      <xdr:row>83</xdr:row>
      <xdr:rowOff>142784</xdr:rowOff>
    </xdr:to>
    <xdr:sp macro="" textlink="">
      <xdr:nvSpPr>
        <xdr:cNvPr id="297" name="フローチャート: 判断 296">
          <a:extLst>
            <a:ext uri="{FF2B5EF4-FFF2-40B4-BE49-F238E27FC236}">
              <a16:creationId xmlns:a16="http://schemas.microsoft.com/office/drawing/2014/main" id="{46493EEA-08F0-4BD2-B11B-82B8EEA2CFFC}"/>
            </a:ext>
          </a:extLst>
        </xdr:cNvPr>
        <xdr:cNvSpPr/>
      </xdr:nvSpPr>
      <xdr:spPr>
        <a:xfrm>
          <a:off x="2857500" y="1427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44450</xdr:rowOff>
    </xdr:from>
    <xdr:to>
      <xdr:col>10</xdr:col>
      <xdr:colOff>165100</xdr:colOff>
      <xdr:row>83</xdr:row>
      <xdr:rowOff>146050</xdr:rowOff>
    </xdr:to>
    <xdr:sp macro="" textlink="">
      <xdr:nvSpPr>
        <xdr:cNvPr id="298" name="フローチャート: 判断 297">
          <a:extLst>
            <a:ext uri="{FF2B5EF4-FFF2-40B4-BE49-F238E27FC236}">
              <a16:creationId xmlns:a16="http://schemas.microsoft.com/office/drawing/2014/main" id="{EA78E06A-B9A0-4A73-B2AC-F559505D099F}"/>
            </a:ext>
          </a:extLst>
        </xdr:cNvPr>
        <xdr:cNvSpPr/>
      </xdr:nvSpPr>
      <xdr:spPr>
        <a:xfrm>
          <a:off x="1968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36286</xdr:rowOff>
    </xdr:from>
    <xdr:to>
      <xdr:col>6</xdr:col>
      <xdr:colOff>38100</xdr:colOff>
      <xdr:row>83</xdr:row>
      <xdr:rowOff>137886</xdr:rowOff>
    </xdr:to>
    <xdr:sp macro="" textlink="">
      <xdr:nvSpPr>
        <xdr:cNvPr id="299" name="フローチャート: 判断 298">
          <a:extLst>
            <a:ext uri="{FF2B5EF4-FFF2-40B4-BE49-F238E27FC236}">
              <a16:creationId xmlns:a16="http://schemas.microsoft.com/office/drawing/2014/main" id="{707C9285-2C41-48B4-A53A-4CFB731D2375}"/>
            </a:ext>
          </a:extLst>
        </xdr:cNvPr>
        <xdr:cNvSpPr/>
      </xdr:nvSpPr>
      <xdr:spPr>
        <a:xfrm>
          <a:off x="1079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1527795C-1E70-4489-8C1B-CDA83104539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C4A902D7-A19F-4A58-A1BA-8B3830CAD77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E6BAB09C-3755-4DC4-91B1-795DA5F0B8D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50E8A889-EB34-42B1-8818-5A6E2FF3C2E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EB111134-32AA-4D86-9AA8-0B0F6590A15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98334</xdr:rowOff>
    </xdr:from>
    <xdr:to>
      <xdr:col>24</xdr:col>
      <xdr:colOff>114300</xdr:colOff>
      <xdr:row>83</xdr:row>
      <xdr:rowOff>28484</xdr:rowOff>
    </xdr:to>
    <xdr:sp macro="" textlink="">
      <xdr:nvSpPr>
        <xdr:cNvPr id="305" name="楕円 304">
          <a:extLst>
            <a:ext uri="{FF2B5EF4-FFF2-40B4-BE49-F238E27FC236}">
              <a16:creationId xmlns:a16="http://schemas.microsoft.com/office/drawing/2014/main" id="{E04E7256-C6A4-4D23-8702-F9958F9465F0}"/>
            </a:ext>
          </a:extLst>
        </xdr:cNvPr>
        <xdr:cNvSpPr/>
      </xdr:nvSpPr>
      <xdr:spPr>
        <a:xfrm>
          <a:off x="4584700" y="1415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121211</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BA7EA7FC-0C13-47C9-A9DB-405E9107C846}"/>
            </a:ext>
          </a:extLst>
        </xdr:cNvPr>
        <xdr:cNvSpPr txBox="1"/>
      </xdr:nvSpPr>
      <xdr:spPr>
        <a:xfrm>
          <a:off x="4673600" y="14008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68943</xdr:rowOff>
    </xdr:from>
    <xdr:to>
      <xdr:col>20</xdr:col>
      <xdr:colOff>38100</xdr:colOff>
      <xdr:row>82</xdr:row>
      <xdr:rowOff>170543</xdr:rowOff>
    </xdr:to>
    <xdr:sp macro="" textlink="">
      <xdr:nvSpPr>
        <xdr:cNvPr id="307" name="楕円 306">
          <a:extLst>
            <a:ext uri="{FF2B5EF4-FFF2-40B4-BE49-F238E27FC236}">
              <a16:creationId xmlns:a16="http://schemas.microsoft.com/office/drawing/2014/main" id="{F6A643A3-DBA7-479B-9F57-1F5C67B3DD0F}"/>
            </a:ext>
          </a:extLst>
        </xdr:cNvPr>
        <xdr:cNvSpPr/>
      </xdr:nvSpPr>
      <xdr:spPr>
        <a:xfrm>
          <a:off x="3746500" y="1412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119743</xdr:rowOff>
    </xdr:from>
    <xdr:to>
      <xdr:col>24</xdr:col>
      <xdr:colOff>63500</xdr:colOff>
      <xdr:row>82</xdr:row>
      <xdr:rowOff>149134</xdr:rowOff>
    </xdr:to>
    <xdr:cxnSp macro="">
      <xdr:nvCxnSpPr>
        <xdr:cNvPr id="308" name="直線コネクタ 307">
          <a:extLst>
            <a:ext uri="{FF2B5EF4-FFF2-40B4-BE49-F238E27FC236}">
              <a16:creationId xmlns:a16="http://schemas.microsoft.com/office/drawing/2014/main" id="{B89D8CF4-6658-402A-B7DF-9722BAB75C68}"/>
            </a:ext>
          </a:extLst>
        </xdr:cNvPr>
        <xdr:cNvCxnSpPr/>
      </xdr:nvCxnSpPr>
      <xdr:spPr>
        <a:xfrm>
          <a:off x="3797300" y="14178643"/>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46082</xdr:rowOff>
    </xdr:from>
    <xdr:to>
      <xdr:col>15</xdr:col>
      <xdr:colOff>101600</xdr:colOff>
      <xdr:row>82</xdr:row>
      <xdr:rowOff>147682</xdr:rowOff>
    </xdr:to>
    <xdr:sp macro="" textlink="">
      <xdr:nvSpPr>
        <xdr:cNvPr id="309" name="楕円 308">
          <a:extLst>
            <a:ext uri="{FF2B5EF4-FFF2-40B4-BE49-F238E27FC236}">
              <a16:creationId xmlns:a16="http://schemas.microsoft.com/office/drawing/2014/main" id="{9218194E-B322-4622-B681-207BC301BF7D}"/>
            </a:ext>
          </a:extLst>
        </xdr:cNvPr>
        <xdr:cNvSpPr/>
      </xdr:nvSpPr>
      <xdr:spPr>
        <a:xfrm>
          <a:off x="2857500" y="1410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96882</xdr:rowOff>
    </xdr:from>
    <xdr:to>
      <xdr:col>19</xdr:col>
      <xdr:colOff>177800</xdr:colOff>
      <xdr:row>82</xdr:row>
      <xdr:rowOff>119743</xdr:rowOff>
    </xdr:to>
    <xdr:cxnSp macro="">
      <xdr:nvCxnSpPr>
        <xdr:cNvPr id="310" name="直線コネクタ 309">
          <a:extLst>
            <a:ext uri="{FF2B5EF4-FFF2-40B4-BE49-F238E27FC236}">
              <a16:creationId xmlns:a16="http://schemas.microsoft.com/office/drawing/2014/main" id="{F89C0A88-A897-4E25-800F-BECEF8C83584}"/>
            </a:ext>
          </a:extLst>
        </xdr:cNvPr>
        <xdr:cNvCxnSpPr/>
      </xdr:nvCxnSpPr>
      <xdr:spPr>
        <a:xfrm>
          <a:off x="2908300" y="14155782"/>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18324</xdr:rowOff>
    </xdr:from>
    <xdr:to>
      <xdr:col>10</xdr:col>
      <xdr:colOff>165100</xdr:colOff>
      <xdr:row>82</xdr:row>
      <xdr:rowOff>119924</xdr:rowOff>
    </xdr:to>
    <xdr:sp macro="" textlink="">
      <xdr:nvSpPr>
        <xdr:cNvPr id="311" name="楕円 310">
          <a:extLst>
            <a:ext uri="{FF2B5EF4-FFF2-40B4-BE49-F238E27FC236}">
              <a16:creationId xmlns:a16="http://schemas.microsoft.com/office/drawing/2014/main" id="{A2CE3120-095A-4CF2-A628-89C4CDBB592B}"/>
            </a:ext>
          </a:extLst>
        </xdr:cNvPr>
        <xdr:cNvSpPr/>
      </xdr:nvSpPr>
      <xdr:spPr>
        <a:xfrm>
          <a:off x="1968500" y="1407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69124</xdr:rowOff>
    </xdr:from>
    <xdr:to>
      <xdr:col>15</xdr:col>
      <xdr:colOff>50800</xdr:colOff>
      <xdr:row>82</xdr:row>
      <xdr:rowOff>96882</xdr:rowOff>
    </xdr:to>
    <xdr:cxnSp macro="">
      <xdr:nvCxnSpPr>
        <xdr:cNvPr id="312" name="直線コネクタ 311">
          <a:extLst>
            <a:ext uri="{FF2B5EF4-FFF2-40B4-BE49-F238E27FC236}">
              <a16:creationId xmlns:a16="http://schemas.microsoft.com/office/drawing/2014/main" id="{92773E3C-079B-4849-9650-1AE047721D26}"/>
            </a:ext>
          </a:extLst>
        </xdr:cNvPr>
        <xdr:cNvCxnSpPr/>
      </xdr:nvCxnSpPr>
      <xdr:spPr>
        <a:xfrm>
          <a:off x="2019300" y="14128024"/>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158750</xdr:rowOff>
    </xdr:from>
    <xdr:to>
      <xdr:col>6</xdr:col>
      <xdr:colOff>38100</xdr:colOff>
      <xdr:row>82</xdr:row>
      <xdr:rowOff>88900</xdr:rowOff>
    </xdr:to>
    <xdr:sp macro="" textlink="">
      <xdr:nvSpPr>
        <xdr:cNvPr id="313" name="楕円 312">
          <a:extLst>
            <a:ext uri="{FF2B5EF4-FFF2-40B4-BE49-F238E27FC236}">
              <a16:creationId xmlns:a16="http://schemas.microsoft.com/office/drawing/2014/main" id="{4F42F110-309F-4542-B322-FAF85F1771B2}"/>
            </a:ext>
          </a:extLst>
        </xdr:cNvPr>
        <xdr:cNvSpPr/>
      </xdr:nvSpPr>
      <xdr:spPr>
        <a:xfrm>
          <a:off x="1079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38100</xdr:rowOff>
    </xdr:from>
    <xdr:to>
      <xdr:col>10</xdr:col>
      <xdr:colOff>114300</xdr:colOff>
      <xdr:row>82</xdr:row>
      <xdr:rowOff>69124</xdr:rowOff>
    </xdr:to>
    <xdr:cxnSp macro="">
      <xdr:nvCxnSpPr>
        <xdr:cNvPr id="314" name="直線コネクタ 313">
          <a:extLst>
            <a:ext uri="{FF2B5EF4-FFF2-40B4-BE49-F238E27FC236}">
              <a16:creationId xmlns:a16="http://schemas.microsoft.com/office/drawing/2014/main" id="{7C1A44A0-6D79-4C2F-AD41-33F989B6EFAA}"/>
            </a:ext>
          </a:extLst>
        </xdr:cNvPr>
        <xdr:cNvCxnSpPr/>
      </xdr:nvCxnSpPr>
      <xdr:spPr>
        <a:xfrm>
          <a:off x="1130300" y="1409700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62065</xdr:rowOff>
    </xdr:from>
    <xdr:ext cx="405111" cy="259045"/>
    <xdr:sp macro="" textlink="">
      <xdr:nvSpPr>
        <xdr:cNvPr id="315" name="n_1aveValue【公営住宅】&#10;有形固定資産減価償却率">
          <a:extLst>
            <a:ext uri="{FF2B5EF4-FFF2-40B4-BE49-F238E27FC236}">
              <a16:creationId xmlns:a16="http://schemas.microsoft.com/office/drawing/2014/main" id="{1B519580-E6A0-4C04-9CBA-39A9E45A4682}"/>
            </a:ext>
          </a:extLst>
        </xdr:cNvPr>
        <xdr:cNvSpPr txBox="1"/>
      </xdr:nvSpPr>
      <xdr:spPr>
        <a:xfrm>
          <a:off x="3582044"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133911</xdr:rowOff>
    </xdr:from>
    <xdr:ext cx="405111" cy="259045"/>
    <xdr:sp macro="" textlink="">
      <xdr:nvSpPr>
        <xdr:cNvPr id="316" name="n_2aveValue【公営住宅】&#10;有形固定資産減価償却率">
          <a:extLst>
            <a:ext uri="{FF2B5EF4-FFF2-40B4-BE49-F238E27FC236}">
              <a16:creationId xmlns:a16="http://schemas.microsoft.com/office/drawing/2014/main" id="{311EC238-09A0-4BBA-8DEA-BF4CB3BE7890}"/>
            </a:ext>
          </a:extLst>
        </xdr:cNvPr>
        <xdr:cNvSpPr txBox="1"/>
      </xdr:nvSpPr>
      <xdr:spPr>
        <a:xfrm>
          <a:off x="2705744" y="1436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137177</xdr:rowOff>
    </xdr:from>
    <xdr:ext cx="405111" cy="259045"/>
    <xdr:sp macro="" textlink="">
      <xdr:nvSpPr>
        <xdr:cNvPr id="317" name="n_3aveValue【公営住宅】&#10;有形固定資産減価償却率">
          <a:extLst>
            <a:ext uri="{FF2B5EF4-FFF2-40B4-BE49-F238E27FC236}">
              <a16:creationId xmlns:a16="http://schemas.microsoft.com/office/drawing/2014/main" id="{11944308-504A-42FF-8357-435AD7BC4D8C}"/>
            </a:ext>
          </a:extLst>
        </xdr:cNvPr>
        <xdr:cNvSpPr txBox="1"/>
      </xdr:nvSpPr>
      <xdr:spPr>
        <a:xfrm>
          <a:off x="1816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129013</xdr:rowOff>
    </xdr:from>
    <xdr:ext cx="405111" cy="259045"/>
    <xdr:sp macro="" textlink="">
      <xdr:nvSpPr>
        <xdr:cNvPr id="318" name="n_4aveValue【公営住宅】&#10;有形固定資産減価償却率">
          <a:extLst>
            <a:ext uri="{FF2B5EF4-FFF2-40B4-BE49-F238E27FC236}">
              <a16:creationId xmlns:a16="http://schemas.microsoft.com/office/drawing/2014/main" id="{230EAB9A-4D9E-4A19-A05A-275EA9124748}"/>
            </a:ext>
          </a:extLst>
        </xdr:cNvPr>
        <xdr:cNvSpPr txBox="1"/>
      </xdr:nvSpPr>
      <xdr:spPr>
        <a:xfrm>
          <a:off x="927744" y="1435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15620</xdr:rowOff>
    </xdr:from>
    <xdr:ext cx="405111" cy="259045"/>
    <xdr:sp macro="" textlink="">
      <xdr:nvSpPr>
        <xdr:cNvPr id="319" name="n_1mainValue【公営住宅】&#10;有形固定資産減価償却率">
          <a:extLst>
            <a:ext uri="{FF2B5EF4-FFF2-40B4-BE49-F238E27FC236}">
              <a16:creationId xmlns:a16="http://schemas.microsoft.com/office/drawing/2014/main" id="{925472F3-CE6E-4DFF-85A9-D9A68FACCCA2}"/>
            </a:ext>
          </a:extLst>
        </xdr:cNvPr>
        <xdr:cNvSpPr txBox="1"/>
      </xdr:nvSpPr>
      <xdr:spPr>
        <a:xfrm>
          <a:off x="3582044" y="1390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164209</xdr:rowOff>
    </xdr:from>
    <xdr:ext cx="405111" cy="259045"/>
    <xdr:sp macro="" textlink="">
      <xdr:nvSpPr>
        <xdr:cNvPr id="320" name="n_2mainValue【公営住宅】&#10;有形固定資産減価償却率">
          <a:extLst>
            <a:ext uri="{FF2B5EF4-FFF2-40B4-BE49-F238E27FC236}">
              <a16:creationId xmlns:a16="http://schemas.microsoft.com/office/drawing/2014/main" id="{209B66D0-1033-4395-8CA7-452B8250F235}"/>
            </a:ext>
          </a:extLst>
        </xdr:cNvPr>
        <xdr:cNvSpPr txBox="1"/>
      </xdr:nvSpPr>
      <xdr:spPr>
        <a:xfrm>
          <a:off x="2705744" y="1388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136451</xdr:rowOff>
    </xdr:from>
    <xdr:ext cx="405111" cy="259045"/>
    <xdr:sp macro="" textlink="">
      <xdr:nvSpPr>
        <xdr:cNvPr id="321" name="n_3mainValue【公営住宅】&#10;有形固定資産減価償却率">
          <a:extLst>
            <a:ext uri="{FF2B5EF4-FFF2-40B4-BE49-F238E27FC236}">
              <a16:creationId xmlns:a16="http://schemas.microsoft.com/office/drawing/2014/main" id="{5066E034-DCBE-4B2A-9351-00CCD1325EC4}"/>
            </a:ext>
          </a:extLst>
        </xdr:cNvPr>
        <xdr:cNvSpPr txBox="1"/>
      </xdr:nvSpPr>
      <xdr:spPr>
        <a:xfrm>
          <a:off x="1816744" y="1385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105427</xdr:rowOff>
    </xdr:from>
    <xdr:ext cx="405111" cy="259045"/>
    <xdr:sp macro="" textlink="">
      <xdr:nvSpPr>
        <xdr:cNvPr id="322" name="n_4mainValue【公営住宅】&#10;有形固定資産減価償却率">
          <a:extLst>
            <a:ext uri="{FF2B5EF4-FFF2-40B4-BE49-F238E27FC236}">
              <a16:creationId xmlns:a16="http://schemas.microsoft.com/office/drawing/2014/main" id="{0D2C8E9C-04FD-4878-8F57-722D68FCBD7A}"/>
            </a:ext>
          </a:extLst>
        </xdr:cNvPr>
        <xdr:cNvSpPr txBox="1"/>
      </xdr:nvSpPr>
      <xdr:spPr>
        <a:xfrm>
          <a:off x="9277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F2193569-91E7-4648-89DA-27FA280BBAE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43168BF2-B3EC-493D-A1D7-F6AF00BA372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83AFE61C-3777-4B64-948B-E03FEE5F2D9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BE268403-72BF-4BC3-B28C-D7712319A61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20064290-3764-4D23-9AF9-87BC29669AE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87FA005-0778-48A7-A302-49013AC1893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17AF3920-94AC-4D07-872C-5C681854BBC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32B4347A-77A8-4D8A-B0A7-8EFA85C5F69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A22B605F-8D56-4121-BC08-81657E056B3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0C0F976-8C74-4996-A632-7B6F0196D73A}"/>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E81C0D2B-2AB8-4F1A-965F-99A091C48478}"/>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A097BA6C-3679-454C-9529-1BD961F8BB39}"/>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DB695E77-F1FD-4B0A-BF44-A9E9498B49B1}"/>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BD799C62-9664-4A40-BC63-0F27371C76B3}"/>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8AFD235E-2E67-4ACC-8C26-E9D1CD6AE431}"/>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A2BB48C4-CE87-4B3C-9A7F-F23783E5B2FC}"/>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F021AB33-93DB-460A-BC62-15E1547A4FF3}"/>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1466D999-DD15-4B80-80B5-FD560F2C6FE3}"/>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3B7B5EC7-A31C-408A-B232-95830DE6766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246AF8C2-8733-48CD-B517-AEB3F92AB0E1}"/>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319ED18C-D828-48B9-B189-C15B37B9C819}"/>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105080</xdr:rowOff>
    </xdr:from>
    <xdr:to>
      <xdr:col>54</xdr:col>
      <xdr:colOff>189865</xdr:colOff>
      <xdr:row>86</xdr:row>
      <xdr:rowOff>35128</xdr:rowOff>
    </xdr:to>
    <xdr:cxnSp macro="">
      <xdr:nvCxnSpPr>
        <xdr:cNvPr id="344" name="直線コネクタ 343">
          <a:extLst>
            <a:ext uri="{FF2B5EF4-FFF2-40B4-BE49-F238E27FC236}">
              <a16:creationId xmlns:a16="http://schemas.microsoft.com/office/drawing/2014/main" id="{70AC5DC3-9A66-499C-8D07-E2E27DD3C87B}"/>
            </a:ext>
          </a:extLst>
        </xdr:cNvPr>
        <xdr:cNvCxnSpPr/>
      </xdr:nvCxnSpPr>
      <xdr:spPr>
        <a:xfrm flipV="1">
          <a:off x="10476865" y="13478180"/>
          <a:ext cx="0" cy="1301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5" name="【公営住宅】&#10;一人当たり面積最小値テキスト">
          <a:extLst>
            <a:ext uri="{FF2B5EF4-FFF2-40B4-BE49-F238E27FC236}">
              <a16:creationId xmlns:a16="http://schemas.microsoft.com/office/drawing/2014/main" id="{A823FBCF-BC6D-409E-80FD-EDE54318C1C3}"/>
            </a:ext>
          </a:extLst>
        </xdr:cNvPr>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6" name="直線コネクタ 345">
          <a:extLst>
            <a:ext uri="{FF2B5EF4-FFF2-40B4-BE49-F238E27FC236}">
              <a16:creationId xmlns:a16="http://schemas.microsoft.com/office/drawing/2014/main" id="{541E3B36-E99E-4F26-BC2C-93B0145FD981}"/>
            </a:ext>
          </a:extLst>
        </xdr:cNvPr>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51757</xdr:rowOff>
    </xdr:from>
    <xdr:ext cx="469744" cy="259045"/>
    <xdr:sp macro="" textlink="">
      <xdr:nvSpPr>
        <xdr:cNvPr id="347" name="【公営住宅】&#10;一人当たり面積最大値テキスト">
          <a:extLst>
            <a:ext uri="{FF2B5EF4-FFF2-40B4-BE49-F238E27FC236}">
              <a16:creationId xmlns:a16="http://schemas.microsoft.com/office/drawing/2014/main" id="{F6810DA8-37AB-4448-9DAB-4C5F54A6DD14}"/>
            </a:ext>
          </a:extLst>
        </xdr:cNvPr>
        <xdr:cNvSpPr txBox="1"/>
      </xdr:nvSpPr>
      <xdr:spPr>
        <a:xfrm>
          <a:off x="10515600" y="1325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105080</xdr:rowOff>
    </xdr:from>
    <xdr:to>
      <xdr:col>55</xdr:col>
      <xdr:colOff>88900</xdr:colOff>
      <xdr:row>78</xdr:row>
      <xdr:rowOff>105080</xdr:rowOff>
    </xdr:to>
    <xdr:cxnSp macro="">
      <xdr:nvCxnSpPr>
        <xdr:cNvPr id="348" name="直線コネクタ 347">
          <a:extLst>
            <a:ext uri="{FF2B5EF4-FFF2-40B4-BE49-F238E27FC236}">
              <a16:creationId xmlns:a16="http://schemas.microsoft.com/office/drawing/2014/main" id="{793EC4AA-D003-4E7D-ACFD-816FE57C8E39}"/>
            </a:ext>
          </a:extLst>
        </xdr:cNvPr>
        <xdr:cNvCxnSpPr/>
      </xdr:nvCxnSpPr>
      <xdr:spPr>
        <a:xfrm>
          <a:off x="10388600" y="1347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46068</xdr:rowOff>
    </xdr:from>
    <xdr:ext cx="469744" cy="259045"/>
    <xdr:sp macro="" textlink="">
      <xdr:nvSpPr>
        <xdr:cNvPr id="349" name="【公営住宅】&#10;一人当たり面積平均値テキスト">
          <a:extLst>
            <a:ext uri="{FF2B5EF4-FFF2-40B4-BE49-F238E27FC236}">
              <a16:creationId xmlns:a16="http://schemas.microsoft.com/office/drawing/2014/main" id="{4FA195D8-DFD7-40B8-9F26-10FBDC83EBE5}"/>
            </a:ext>
          </a:extLst>
        </xdr:cNvPr>
        <xdr:cNvSpPr txBox="1"/>
      </xdr:nvSpPr>
      <xdr:spPr>
        <a:xfrm>
          <a:off x="10515600" y="144478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23191</xdr:rowOff>
    </xdr:from>
    <xdr:to>
      <xdr:col>55</xdr:col>
      <xdr:colOff>50800</xdr:colOff>
      <xdr:row>85</xdr:row>
      <xdr:rowOff>124791</xdr:rowOff>
    </xdr:to>
    <xdr:sp macro="" textlink="">
      <xdr:nvSpPr>
        <xdr:cNvPr id="350" name="フローチャート: 判断 349">
          <a:extLst>
            <a:ext uri="{FF2B5EF4-FFF2-40B4-BE49-F238E27FC236}">
              <a16:creationId xmlns:a16="http://schemas.microsoft.com/office/drawing/2014/main" id="{E107D6B5-0A21-40F2-8A80-F7A82A39C3EA}"/>
            </a:ext>
          </a:extLst>
        </xdr:cNvPr>
        <xdr:cNvSpPr/>
      </xdr:nvSpPr>
      <xdr:spPr>
        <a:xfrm>
          <a:off x="10426700" y="1459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27991</xdr:rowOff>
    </xdr:from>
    <xdr:to>
      <xdr:col>50</xdr:col>
      <xdr:colOff>165100</xdr:colOff>
      <xdr:row>85</xdr:row>
      <xdr:rowOff>129591</xdr:rowOff>
    </xdr:to>
    <xdr:sp macro="" textlink="">
      <xdr:nvSpPr>
        <xdr:cNvPr id="351" name="フローチャート: 判断 350">
          <a:extLst>
            <a:ext uri="{FF2B5EF4-FFF2-40B4-BE49-F238E27FC236}">
              <a16:creationId xmlns:a16="http://schemas.microsoft.com/office/drawing/2014/main" id="{7D99733A-97BB-4148-994F-C82CAD674C66}"/>
            </a:ext>
          </a:extLst>
        </xdr:cNvPr>
        <xdr:cNvSpPr/>
      </xdr:nvSpPr>
      <xdr:spPr>
        <a:xfrm>
          <a:off x="9588500" y="1460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34162</xdr:rowOff>
    </xdr:from>
    <xdr:to>
      <xdr:col>46</xdr:col>
      <xdr:colOff>38100</xdr:colOff>
      <xdr:row>85</xdr:row>
      <xdr:rowOff>135762</xdr:rowOff>
    </xdr:to>
    <xdr:sp macro="" textlink="">
      <xdr:nvSpPr>
        <xdr:cNvPr id="352" name="フローチャート: 判断 351">
          <a:extLst>
            <a:ext uri="{FF2B5EF4-FFF2-40B4-BE49-F238E27FC236}">
              <a16:creationId xmlns:a16="http://schemas.microsoft.com/office/drawing/2014/main" id="{A09E7E19-E78C-4F48-84E2-7F3EB2DAC0C2}"/>
            </a:ext>
          </a:extLst>
        </xdr:cNvPr>
        <xdr:cNvSpPr/>
      </xdr:nvSpPr>
      <xdr:spPr>
        <a:xfrm>
          <a:off x="8699500" y="146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20447</xdr:rowOff>
    </xdr:from>
    <xdr:to>
      <xdr:col>41</xdr:col>
      <xdr:colOff>101600</xdr:colOff>
      <xdr:row>85</xdr:row>
      <xdr:rowOff>122047</xdr:rowOff>
    </xdr:to>
    <xdr:sp macro="" textlink="">
      <xdr:nvSpPr>
        <xdr:cNvPr id="353" name="フローチャート: 判断 352">
          <a:extLst>
            <a:ext uri="{FF2B5EF4-FFF2-40B4-BE49-F238E27FC236}">
              <a16:creationId xmlns:a16="http://schemas.microsoft.com/office/drawing/2014/main" id="{F6414903-6587-43CB-A263-30A525D6DA9A}"/>
            </a:ext>
          </a:extLst>
        </xdr:cNvPr>
        <xdr:cNvSpPr/>
      </xdr:nvSpPr>
      <xdr:spPr>
        <a:xfrm>
          <a:off x="7810500" y="14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20676</xdr:rowOff>
    </xdr:from>
    <xdr:to>
      <xdr:col>36</xdr:col>
      <xdr:colOff>165100</xdr:colOff>
      <xdr:row>85</xdr:row>
      <xdr:rowOff>122276</xdr:rowOff>
    </xdr:to>
    <xdr:sp macro="" textlink="">
      <xdr:nvSpPr>
        <xdr:cNvPr id="354" name="フローチャート: 判断 353">
          <a:extLst>
            <a:ext uri="{FF2B5EF4-FFF2-40B4-BE49-F238E27FC236}">
              <a16:creationId xmlns:a16="http://schemas.microsoft.com/office/drawing/2014/main" id="{722D4C1D-76D4-4F3D-B22B-3A67D0179F4D}"/>
            </a:ext>
          </a:extLst>
        </xdr:cNvPr>
        <xdr:cNvSpPr/>
      </xdr:nvSpPr>
      <xdr:spPr>
        <a:xfrm>
          <a:off x="6921500" y="1459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7A22C44C-A285-40B4-A9E7-93EBDE62E49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A05EE2AA-E7CF-4308-9EFA-6B74B44CC5E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EB6279E1-090C-456E-BCD5-B1F83DCA986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88DFE2A9-796B-432D-BC5A-39AE3E352AC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24C66EF5-01A6-4890-AFC9-11C75FD88E7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98171</xdr:rowOff>
    </xdr:from>
    <xdr:to>
      <xdr:col>55</xdr:col>
      <xdr:colOff>50800</xdr:colOff>
      <xdr:row>86</xdr:row>
      <xdr:rowOff>28321</xdr:rowOff>
    </xdr:to>
    <xdr:sp macro="" textlink="">
      <xdr:nvSpPr>
        <xdr:cNvPr id="360" name="楕円 359">
          <a:extLst>
            <a:ext uri="{FF2B5EF4-FFF2-40B4-BE49-F238E27FC236}">
              <a16:creationId xmlns:a16="http://schemas.microsoft.com/office/drawing/2014/main" id="{CFE0055C-13D7-4BD4-A9C4-B60DE95B5861}"/>
            </a:ext>
          </a:extLst>
        </xdr:cNvPr>
        <xdr:cNvSpPr/>
      </xdr:nvSpPr>
      <xdr:spPr>
        <a:xfrm>
          <a:off x="10426700" y="1467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13098</xdr:rowOff>
    </xdr:from>
    <xdr:ext cx="469744" cy="259045"/>
    <xdr:sp macro="" textlink="">
      <xdr:nvSpPr>
        <xdr:cNvPr id="361" name="【公営住宅】&#10;一人当たり面積該当値テキスト">
          <a:extLst>
            <a:ext uri="{FF2B5EF4-FFF2-40B4-BE49-F238E27FC236}">
              <a16:creationId xmlns:a16="http://schemas.microsoft.com/office/drawing/2014/main" id="{3F4A8957-C624-4BBF-A7EF-5DE236EA2783}"/>
            </a:ext>
          </a:extLst>
        </xdr:cNvPr>
        <xdr:cNvSpPr txBox="1"/>
      </xdr:nvSpPr>
      <xdr:spPr>
        <a:xfrm>
          <a:off x="10515600" y="14586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97943</xdr:rowOff>
    </xdr:from>
    <xdr:to>
      <xdr:col>50</xdr:col>
      <xdr:colOff>165100</xdr:colOff>
      <xdr:row>86</xdr:row>
      <xdr:rowOff>28093</xdr:rowOff>
    </xdr:to>
    <xdr:sp macro="" textlink="">
      <xdr:nvSpPr>
        <xdr:cNvPr id="362" name="楕円 361">
          <a:extLst>
            <a:ext uri="{FF2B5EF4-FFF2-40B4-BE49-F238E27FC236}">
              <a16:creationId xmlns:a16="http://schemas.microsoft.com/office/drawing/2014/main" id="{AC63CE7E-B742-472F-A4F2-283448C01363}"/>
            </a:ext>
          </a:extLst>
        </xdr:cNvPr>
        <xdr:cNvSpPr/>
      </xdr:nvSpPr>
      <xdr:spPr>
        <a:xfrm>
          <a:off x="9588500" y="1467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148743</xdr:rowOff>
    </xdr:from>
    <xdr:to>
      <xdr:col>55</xdr:col>
      <xdr:colOff>0</xdr:colOff>
      <xdr:row>85</xdr:row>
      <xdr:rowOff>148971</xdr:rowOff>
    </xdr:to>
    <xdr:cxnSp macro="">
      <xdr:nvCxnSpPr>
        <xdr:cNvPr id="363" name="直線コネクタ 362">
          <a:extLst>
            <a:ext uri="{FF2B5EF4-FFF2-40B4-BE49-F238E27FC236}">
              <a16:creationId xmlns:a16="http://schemas.microsoft.com/office/drawing/2014/main" id="{2F46FECC-FC62-4987-90EA-7CD9AE6B453C}"/>
            </a:ext>
          </a:extLst>
        </xdr:cNvPr>
        <xdr:cNvCxnSpPr/>
      </xdr:nvCxnSpPr>
      <xdr:spPr>
        <a:xfrm>
          <a:off x="9639300" y="14721993"/>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89942</xdr:rowOff>
    </xdr:from>
    <xdr:to>
      <xdr:col>46</xdr:col>
      <xdr:colOff>38100</xdr:colOff>
      <xdr:row>86</xdr:row>
      <xdr:rowOff>20092</xdr:rowOff>
    </xdr:to>
    <xdr:sp macro="" textlink="">
      <xdr:nvSpPr>
        <xdr:cNvPr id="364" name="楕円 363">
          <a:extLst>
            <a:ext uri="{FF2B5EF4-FFF2-40B4-BE49-F238E27FC236}">
              <a16:creationId xmlns:a16="http://schemas.microsoft.com/office/drawing/2014/main" id="{34559931-CB51-4E9F-BDD1-FFA87F1A2818}"/>
            </a:ext>
          </a:extLst>
        </xdr:cNvPr>
        <xdr:cNvSpPr/>
      </xdr:nvSpPr>
      <xdr:spPr>
        <a:xfrm>
          <a:off x="8699500" y="1466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140742</xdr:rowOff>
    </xdr:from>
    <xdr:to>
      <xdr:col>50</xdr:col>
      <xdr:colOff>114300</xdr:colOff>
      <xdr:row>85</xdr:row>
      <xdr:rowOff>148743</xdr:rowOff>
    </xdr:to>
    <xdr:cxnSp macro="">
      <xdr:nvCxnSpPr>
        <xdr:cNvPr id="365" name="直線コネクタ 364">
          <a:extLst>
            <a:ext uri="{FF2B5EF4-FFF2-40B4-BE49-F238E27FC236}">
              <a16:creationId xmlns:a16="http://schemas.microsoft.com/office/drawing/2014/main" id="{96115FD2-F8A0-434A-AA71-22E0FB0F3C89}"/>
            </a:ext>
          </a:extLst>
        </xdr:cNvPr>
        <xdr:cNvCxnSpPr/>
      </xdr:nvCxnSpPr>
      <xdr:spPr>
        <a:xfrm>
          <a:off x="8750300" y="14713992"/>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90627</xdr:rowOff>
    </xdr:from>
    <xdr:to>
      <xdr:col>41</xdr:col>
      <xdr:colOff>101600</xdr:colOff>
      <xdr:row>86</xdr:row>
      <xdr:rowOff>20777</xdr:rowOff>
    </xdr:to>
    <xdr:sp macro="" textlink="">
      <xdr:nvSpPr>
        <xdr:cNvPr id="366" name="楕円 365">
          <a:extLst>
            <a:ext uri="{FF2B5EF4-FFF2-40B4-BE49-F238E27FC236}">
              <a16:creationId xmlns:a16="http://schemas.microsoft.com/office/drawing/2014/main" id="{4C49D529-BE77-4373-8547-60157B1ACC50}"/>
            </a:ext>
          </a:extLst>
        </xdr:cNvPr>
        <xdr:cNvSpPr/>
      </xdr:nvSpPr>
      <xdr:spPr>
        <a:xfrm>
          <a:off x="7810500" y="1466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140742</xdr:rowOff>
    </xdr:from>
    <xdr:to>
      <xdr:col>45</xdr:col>
      <xdr:colOff>177800</xdr:colOff>
      <xdr:row>85</xdr:row>
      <xdr:rowOff>141427</xdr:rowOff>
    </xdr:to>
    <xdr:cxnSp macro="">
      <xdr:nvCxnSpPr>
        <xdr:cNvPr id="367" name="直線コネクタ 366">
          <a:extLst>
            <a:ext uri="{FF2B5EF4-FFF2-40B4-BE49-F238E27FC236}">
              <a16:creationId xmlns:a16="http://schemas.microsoft.com/office/drawing/2014/main" id="{B1311FED-7E54-450B-A308-3AE6A9115648}"/>
            </a:ext>
          </a:extLst>
        </xdr:cNvPr>
        <xdr:cNvCxnSpPr/>
      </xdr:nvCxnSpPr>
      <xdr:spPr>
        <a:xfrm flipV="1">
          <a:off x="7861300" y="14713992"/>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90856</xdr:rowOff>
    </xdr:from>
    <xdr:to>
      <xdr:col>36</xdr:col>
      <xdr:colOff>165100</xdr:colOff>
      <xdr:row>86</xdr:row>
      <xdr:rowOff>21006</xdr:rowOff>
    </xdr:to>
    <xdr:sp macro="" textlink="">
      <xdr:nvSpPr>
        <xdr:cNvPr id="368" name="楕円 367">
          <a:extLst>
            <a:ext uri="{FF2B5EF4-FFF2-40B4-BE49-F238E27FC236}">
              <a16:creationId xmlns:a16="http://schemas.microsoft.com/office/drawing/2014/main" id="{D404CB5A-1066-4ACC-B357-688F84882615}"/>
            </a:ext>
          </a:extLst>
        </xdr:cNvPr>
        <xdr:cNvSpPr/>
      </xdr:nvSpPr>
      <xdr:spPr>
        <a:xfrm>
          <a:off x="6921500" y="1466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141427</xdr:rowOff>
    </xdr:from>
    <xdr:to>
      <xdr:col>41</xdr:col>
      <xdr:colOff>50800</xdr:colOff>
      <xdr:row>85</xdr:row>
      <xdr:rowOff>141656</xdr:rowOff>
    </xdr:to>
    <xdr:cxnSp macro="">
      <xdr:nvCxnSpPr>
        <xdr:cNvPr id="369" name="直線コネクタ 368">
          <a:extLst>
            <a:ext uri="{FF2B5EF4-FFF2-40B4-BE49-F238E27FC236}">
              <a16:creationId xmlns:a16="http://schemas.microsoft.com/office/drawing/2014/main" id="{525808D4-CF37-4EF1-BBB4-8ABBDBA22432}"/>
            </a:ext>
          </a:extLst>
        </xdr:cNvPr>
        <xdr:cNvCxnSpPr/>
      </xdr:nvCxnSpPr>
      <xdr:spPr>
        <a:xfrm flipV="1">
          <a:off x="6972300" y="14714677"/>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146118</xdr:rowOff>
    </xdr:from>
    <xdr:ext cx="469744" cy="259045"/>
    <xdr:sp macro="" textlink="">
      <xdr:nvSpPr>
        <xdr:cNvPr id="370" name="n_1aveValue【公営住宅】&#10;一人当たり面積">
          <a:extLst>
            <a:ext uri="{FF2B5EF4-FFF2-40B4-BE49-F238E27FC236}">
              <a16:creationId xmlns:a16="http://schemas.microsoft.com/office/drawing/2014/main" id="{E116747F-B68E-44A7-B7B0-FBE760CD0526}"/>
            </a:ext>
          </a:extLst>
        </xdr:cNvPr>
        <xdr:cNvSpPr txBox="1"/>
      </xdr:nvSpPr>
      <xdr:spPr>
        <a:xfrm>
          <a:off x="9391727" y="1437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152289</xdr:rowOff>
    </xdr:from>
    <xdr:ext cx="469744" cy="259045"/>
    <xdr:sp macro="" textlink="">
      <xdr:nvSpPr>
        <xdr:cNvPr id="371" name="n_2aveValue【公営住宅】&#10;一人当たり面積">
          <a:extLst>
            <a:ext uri="{FF2B5EF4-FFF2-40B4-BE49-F238E27FC236}">
              <a16:creationId xmlns:a16="http://schemas.microsoft.com/office/drawing/2014/main" id="{16F2DCA4-091D-47D7-8E62-D7CD3CB1405B}"/>
            </a:ext>
          </a:extLst>
        </xdr:cNvPr>
        <xdr:cNvSpPr txBox="1"/>
      </xdr:nvSpPr>
      <xdr:spPr>
        <a:xfrm>
          <a:off x="8515427" y="1438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138574</xdr:rowOff>
    </xdr:from>
    <xdr:ext cx="469744" cy="259045"/>
    <xdr:sp macro="" textlink="">
      <xdr:nvSpPr>
        <xdr:cNvPr id="372" name="n_3aveValue【公営住宅】&#10;一人当たり面積">
          <a:extLst>
            <a:ext uri="{FF2B5EF4-FFF2-40B4-BE49-F238E27FC236}">
              <a16:creationId xmlns:a16="http://schemas.microsoft.com/office/drawing/2014/main" id="{AAC21BBC-9BCF-491A-B4FD-9D8F96A0351F}"/>
            </a:ext>
          </a:extLst>
        </xdr:cNvPr>
        <xdr:cNvSpPr txBox="1"/>
      </xdr:nvSpPr>
      <xdr:spPr>
        <a:xfrm>
          <a:off x="7626427" y="1436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138803</xdr:rowOff>
    </xdr:from>
    <xdr:ext cx="469744" cy="259045"/>
    <xdr:sp macro="" textlink="">
      <xdr:nvSpPr>
        <xdr:cNvPr id="373" name="n_4aveValue【公営住宅】&#10;一人当たり面積">
          <a:extLst>
            <a:ext uri="{FF2B5EF4-FFF2-40B4-BE49-F238E27FC236}">
              <a16:creationId xmlns:a16="http://schemas.microsoft.com/office/drawing/2014/main" id="{0AE2BC81-5EAD-479E-B28B-E187B61831BB}"/>
            </a:ext>
          </a:extLst>
        </xdr:cNvPr>
        <xdr:cNvSpPr txBox="1"/>
      </xdr:nvSpPr>
      <xdr:spPr>
        <a:xfrm>
          <a:off x="6737427" y="14369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19220</xdr:rowOff>
    </xdr:from>
    <xdr:ext cx="469744" cy="259045"/>
    <xdr:sp macro="" textlink="">
      <xdr:nvSpPr>
        <xdr:cNvPr id="374" name="n_1mainValue【公営住宅】&#10;一人当たり面積">
          <a:extLst>
            <a:ext uri="{FF2B5EF4-FFF2-40B4-BE49-F238E27FC236}">
              <a16:creationId xmlns:a16="http://schemas.microsoft.com/office/drawing/2014/main" id="{6F62A458-51FA-4AB6-8552-0CE594A28368}"/>
            </a:ext>
          </a:extLst>
        </xdr:cNvPr>
        <xdr:cNvSpPr txBox="1"/>
      </xdr:nvSpPr>
      <xdr:spPr>
        <a:xfrm>
          <a:off x="9391727" y="14763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11219</xdr:rowOff>
    </xdr:from>
    <xdr:ext cx="469744" cy="259045"/>
    <xdr:sp macro="" textlink="">
      <xdr:nvSpPr>
        <xdr:cNvPr id="375" name="n_2mainValue【公営住宅】&#10;一人当たり面積">
          <a:extLst>
            <a:ext uri="{FF2B5EF4-FFF2-40B4-BE49-F238E27FC236}">
              <a16:creationId xmlns:a16="http://schemas.microsoft.com/office/drawing/2014/main" id="{97E3597B-17E4-4762-90A3-1B1BBBEE67AC}"/>
            </a:ext>
          </a:extLst>
        </xdr:cNvPr>
        <xdr:cNvSpPr txBox="1"/>
      </xdr:nvSpPr>
      <xdr:spPr>
        <a:xfrm>
          <a:off x="8515427" y="14755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11904</xdr:rowOff>
    </xdr:from>
    <xdr:ext cx="469744" cy="259045"/>
    <xdr:sp macro="" textlink="">
      <xdr:nvSpPr>
        <xdr:cNvPr id="376" name="n_3mainValue【公営住宅】&#10;一人当たり面積">
          <a:extLst>
            <a:ext uri="{FF2B5EF4-FFF2-40B4-BE49-F238E27FC236}">
              <a16:creationId xmlns:a16="http://schemas.microsoft.com/office/drawing/2014/main" id="{2F871C5B-27D7-4FFB-AB55-FE9EF4870B97}"/>
            </a:ext>
          </a:extLst>
        </xdr:cNvPr>
        <xdr:cNvSpPr txBox="1"/>
      </xdr:nvSpPr>
      <xdr:spPr>
        <a:xfrm>
          <a:off x="7626427" y="14756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12133</xdr:rowOff>
    </xdr:from>
    <xdr:ext cx="469744" cy="259045"/>
    <xdr:sp macro="" textlink="">
      <xdr:nvSpPr>
        <xdr:cNvPr id="377" name="n_4mainValue【公営住宅】&#10;一人当たり面積">
          <a:extLst>
            <a:ext uri="{FF2B5EF4-FFF2-40B4-BE49-F238E27FC236}">
              <a16:creationId xmlns:a16="http://schemas.microsoft.com/office/drawing/2014/main" id="{28931913-CB75-44F3-8F0F-CD247AF32CA3}"/>
            </a:ext>
          </a:extLst>
        </xdr:cNvPr>
        <xdr:cNvSpPr txBox="1"/>
      </xdr:nvSpPr>
      <xdr:spPr>
        <a:xfrm>
          <a:off x="6737427" y="1475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1129D53C-9DA2-40BC-A5B9-722B7C5FC40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FFF82AE9-6C56-49CB-A50E-5DC390A1E6A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EDB5BB06-28DC-48C1-958C-B83158F8EC4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EC59A831-4A97-4910-BE29-AAD715E5C54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E49D94BB-C94D-4367-B593-ADE17B18B10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BCFB0DCB-150B-49F1-AC98-93096300B44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E6D9545B-65C9-4FAA-A2EA-04E7BF5CB2C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F816C9DE-66C7-4B31-BAE8-9CC7F00E4BD3}"/>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B75847B3-70C6-4B98-97C7-EC792514984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E302CFC1-CDBF-4D5C-97E9-B73BACDB89C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6781AA51-A441-41B9-8229-D3C4A7520C2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0DFCC1A3-876E-4033-800B-214E6A131C9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3150EE42-4C9D-49E3-81CE-F0309FAA1A7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B2FC8212-DB30-4B14-9746-15B8FEA49F7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B5870619-27C3-4B0D-B5DC-7533FDA43E6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0BAA3C89-A609-4FB5-BF53-48EE61EA816A}"/>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F72507DF-AB27-439B-85FB-276CE062C22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91312BD5-E9F6-4C5A-8CE5-643BEA139B9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C3C94449-566F-4021-822D-0AE31F71B69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68BB475C-EB23-4BE8-BEE9-347F50BEC25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43743895-47AF-4BC3-A7D7-4E5D8478306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C5EB3F43-36B2-4ABD-A3D0-440AD1DE527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D8253458-BF9C-4C0D-90DE-0B1B14BF7DA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3AF3F189-D31B-4AAA-9C20-D3646B812E1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62395940-06A1-4ABD-B3AE-3852C5D1E096}"/>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D74971BC-C1F0-4EC1-A41C-4DD77AAF4CA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C8BC1B14-5569-4F41-9C68-7EEFFC0766D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a:extLst>
            <a:ext uri="{FF2B5EF4-FFF2-40B4-BE49-F238E27FC236}">
              <a16:creationId xmlns:a16="http://schemas.microsoft.com/office/drawing/2014/main" id="{EEEE9FA1-055B-4394-A175-134BD3762A86}"/>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a:extLst>
            <a:ext uri="{FF2B5EF4-FFF2-40B4-BE49-F238E27FC236}">
              <a16:creationId xmlns:a16="http://schemas.microsoft.com/office/drawing/2014/main" id="{C84A7CD4-8C87-4C84-BE7A-B7DD47ED55A4}"/>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a:extLst>
            <a:ext uri="{FF2B5EF4-FFF2-40B4-BE49-F238E27FC236}">
              <a16:creationId xmlns:a16="http://schemas.microsoft.com/office/drawing/2014/main" id="{8D3B2F4B-DD27-41C2-8073-D6F2585BF344}"/>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a:extLst>
            <a:ext uri="{FF2B5EF4-FFF2-40B4-BE49-F238E27FC236}">
              <a16:creationId xmlns:a16="http://schemas.microsoft.com/office/drawing/2014/main" id="{BFF27CA6-E72D-454F-83B0-16C85198B4BE}"/>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a:extLst>
            <a:ext uri="{FF2B5EF4-FFF2-40B4-BE49-F238E27FC236}">
              <a16:creationId xmlns:a16="http://schemas.microsoft.com/office/drawing/2014/main" id="{D1D55794-2651-4C60-A70A-F74EACCA7715}"/>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a:extLst>
            <a:ext uri="{FF2B5EF4-FFF2-40B4-BE49-F238E27FC236}">
              <a16:creationId xmlns:a16="http://schemas.microsoft.com/office/drawing/2014/main" id="{F9D6BE15-3C05-45BA-9C32-DFC7BF7074B9}"/>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a:extLst>
            <a:ext uri="{FF2B5EF4-FFF2-40B4-BE49-F238E27FC236}">
              <a16:creationId xmlns:a16="http://schemas.microsoft.com/office/drawing/2014/main" id="{C6E7B6C8-E85A-48F9-BE47-D81480A5892A}"/>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a:extLst>
            <a:ext uri="{FF2B5EF4-FFF2-40B4-BE49-F238E27FC236}">
              <a16:creationId xmlns:a16="http://schemas.microsoft.com/office/drawing/2014/main" id="{D95EBF79-9673-4657-A85E-BFBF174DF717}"/>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a:extLst>
            <a:ext uri="{FF2B5EF4-FFF2-40B4-BE49-F238E27FC236}">
              <a16:creationId xmlns:a16="http://schemas.microsoft.com/office/drawing/2014/main" id="{F782E575-1BC7-4C0B-8C46-8568B361E5B6}"/>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a:extLst>
            <a:ext uri="{FF2B5EF4-FFF2-40B4-BE49-F238E27FC236}">
              <a16:creationId xmlns:a16="http://schemas.microsoft.com/office/drawing/2014/main" id="{6AB858BE-1597-47BD-B1F7-3F37838AEDF9}"/>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a:extLst>
            <a:ext uri="{FF2B5EF4-FFF2-40B4-BE49-F238E27FC236}">
              <a16:creationId xmlns:a16="http://schemas.microsoft.com/office/drawing/2014/main" id="{A5B95EBB-5CB7-42E2-9C95-B352F43D7AE6}"/>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a:extLst>
            <a:ext uri="{FF2B5EF4-FFF2-40B4-BE49-F238E27FC236}">
              <a16:creationId xmlns:a16="http://schemas.microsoft.com/office/drawing/2014/main" id="{DA9F1FF5-CD85-4484-A0DC-DD9D4FC8586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id="{30FB3CC6-E155-49CC-B2CC-B1A7C45FF5F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a:extLst>
            <a:ext uri="{FF2B5EF4-FFF2-40B4-BE49-F238E27FC236}">
              <a16:creationId xmlns:a16="http://schemas.microsoft.com/office/drawing/2014/main" id="{3F67B1F3-07E1-4178-8DA9-3F2CB481006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152944</xdr:rowOff>
    </xdr:from>
    <xdr:to>
      <xdr:col>85</xdr:col>
      <xdr:colOff>126364</xdr:colOff>
      <xdr:row>42</xdr:row>
      <xdr:rowOff>92528</xdr:rowOff>
    </xdr:to>
    <xdr:cxnSp macro="">
      <xdr:nvCxnSpPr>
        <xdr:cNvPr id="419" name="直線コネクタ 418">
          <a:extLst>
            <a:ext uri="{FF2B5EF4-FFF2-40B4-BE49-F238E27FC236}">
              <a16:creationId xmlns:a16="http://schemas.microsoft.com/office/drawing/2014/main" id="{6EEB67B2-8927-4903-8911-9EB01D9DAFEF}"/>
            </a:ext>
          </a:extLst>
        </xdr:cNvPr>
        <xdr:cNvCxnSpPr/>
      </xdr:nvCxnSpPr>
      <xdr:spPr>
        <a:xfrm flipV="1">
          <a:off x="16318864" y="5810794"/>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0" name="【認定こども園・幼稚園・保育所】&#10;有形固定資産減価償却率最小値テキスト">
          <a:extLst>
            <a:ext uri="{FF2B5EF4-FFF2-40B4-BE49-F238E27FC236}">
              <a16:creationId xmlns:a16="http://schemas.microsoft.com/office/drawing/2014/main" id="{46D96D85-69C1-4E33-B2A0-3893C9DD02D2}"/>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1" name="直線コネクタ 420">
          <a:extLst>
            <a:ext uri="{FF2B5EF4-FFF2-40B4-BE49-F238E27FC236}">
              <a16:creationId xmlns:a16="http://schemas.microsoft.com/office/drawing/2014/main" id="{F49E8F6F-2976-4C9D-AAC0-5E68D831FDD8}"/>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99621</xdr:rowOff>
    </xdr:from>
    <xdr:ext cx="340478" cy="259045"/>
    <xdr:sp macro="" textlink="">
      <xdr:nvSpPr>
        <xdr:cNvPr id="422" name="【認定こども園・幼稚園・保育所】&#10;有形固定資産減価償却率最大値テキスト">
          <a:extLst>
            <a:ext uri="{FF2B5EF4-FFF2-40B4-BE49-F238E27FC236}">
              <a16:creationId xmlns:a16="http://schemas.microsoft.com/office/drawing/2014/main" id="{02D20AF1-CE94-4823-98A8-67CF348B01FF}"/>
            </a:ext>
          </a:extLst>
        </xdr:cNvPr>
        <xdr:cNvSpPr txBox="1"/>
      </xdr:nvSpPr>
      <xdr:spPr>
        <a:xfrm>
          <a:off x="16357600" y="558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152944</xdr:rowOff>
    </xdr:from>
    <xdr:to>
      <xdr:col>86</xdr:col>
      <xdr:colOff>25400</xdr:colOff>
      <xdr:row>33</xdr:row>
      <xdr:rowOff>152944</xdr:rowOff>
    </xdr:to>
    <xdr:cxnSp macro="">
      <xdr:nvCxnSpPr>
        <xdr:cNvPr id="423" name="直線コネクタ 422">
          <a:extLst>
            <a:ext uri="{FF2B5EF4-FFF2-40B4-BE49-F238E27FC236}">
              <a16:creationId xmlns:a16="http://schemas.microsoft.com/office/drawing/2014/main" id="{D3AA3236-2293-4C44-A3AA-218A1493EDAD}"/>
            </a:ext>
          </a:extLst>
        </xdr:cNvPr>
        <xdr:cNvCxnSpPr/>
      </xdr:nvCxnSpPr>
      <xdr:spPr>
        <a:xfrm>
          <a:off x="16230600" y="581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160581</xdr:rowOff>
    </xdr:from>
    <xdr:ext cx="405111" cy="259045"/>
    <xdr:sp macro="" textlink="">
      <xdr:nvSpPr>
        <xdr:cNvPr id="424" name="【認定こども園・幼稚園・保育所】&#10;有形固定資産減価償却率平均値テキスト">
          <a:extLst>
            <a:ext uri="{FF2B5EF4-FFF2-40B4-BE49-F238E27FC236}">
              <a16:creationId xmlns:a16="http://schemas.microsoft.com/office/drawing/2014/main" id="{ACEF9AF4-BBE0-4307-8F33-CF5DCC930CD6}"/>
            </a:ext>
          </a:extLst>
        </xdr:cNvPr>
        <xdr:cNvSpPr txBox="1"/>
      </xdr:nvSpPr>
      <xdr:spPr>
        <a:xfrm>
          <a:off x="16357600" y="65042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10704</xdr:rowOff>
    </xdr:from>
    <xdr:to>
      <xdr:col>85</xdr:col>
      <xdr:colOff>177800</xdr:colOff>
      <xdr:row>38</xdr:row>
      <xdr:rowOff>112304</xdr:rowOff>
    </xdr:to>
    <xdr:sp macro="" textlink="">
      <xdr:nvSpPr>
        <xdr:cNvPr id="425" name="フローチャート: 判断 424">
          <a:extLst>
            <a:ext uri="{FF2B5EF4-FFF2-40B4-BE49-F238E27FC236}">
              <a16:creationId xmlns:a16="http://schemas.microsoft.com/office/drawing/2014/main" id="{865880D3-A780-48E0-8CAD-CCDFFFC89D28}"/>
            </a:ext>
          </a:extLst>
        </xdr:cNvPr>
        <xdr:cNvSpPr/>
      </xdr:nvSpPr>
      <xdr:spPr>
        <a:xfrm>
          <a:off x="162687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154396</xdr:rowOff>
    </xdr:from>
    <xdr:to>
      <xdr:col>81</xdr:col>
      <xdr:colOff>101600</xdr:colOff>
      <xdr:row>38</xdr:row>
      <xdr:rowOff>84545</xdr:rowOff>
    </xdr:to>
    <xdr:sp macro="" textlink="">
      <xdr:nvSpPr>
        <xdr:cNvPr id="426" name="フローチャート: 判断 425">
          <a:extLst>
            <a:ext uri="{FF2B5EF4-FFF2-40B4-BE49-F238E27FC236}">
              <a16:creationId xmlns:a16="http://schemas.microsoft.com/office/drawing/2014/main" id="{5F8EA5CB-E34C-4F87-8E5E-3CE328304A17}"/>
            </a:ext>
          </a:extLst>
        </xdr:cNvPr>
        <xdr:cNvSpPr/>
      </xdr:nvSpPr>
      <xdr:spPr>
        <a:xfrm>
          <a:off x="15430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136434</xdr:rowOff>
    </xdr:from>
    <xdr:to>
      <xdr:col>76</xdr:col>
      <xdr:colOff>165100</xdr:colOff>
      <xdr:row>38</xdr:row>
      <xdr:rowOff>66584</xdr:rowOff>
    </xdr:to>
    <xdr:sp macro="" textlink="">
      <xdr:nvSpPr>
        <xdr:cNvPr id="427" name="フローチャート: 判断 426">
          <a:extLst>
            <a:ext uri="{FF2B5EF4-FFF2-40B4-BE49-F238E27FC236}">
              <a16:creationId xmlns:a16="http://schemas.microsoft.com/office/drawing/2014/main" id="{72B31EE1-5F94-4250-8D69-9D8A0940405D}"/>
            </a:ext>
          </a:extLst>
        </xdr:cNvPr>
        <xdr:cNvSpPr/>
      </xdr:nvSpPr>
      <xdr:spPr>
        <a:xfrm>
          <a:off x="14541500" y="64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133169</xdr:rowOff>
    </xdr:from>
    <xdr:to>
      <xdr:col>72</xdr:col>
      <xdr:colOff>38100</xdr:colOff>
      <xdr:row>38</xdr:row>
      <xdr:rowOff>63319</xdr:rowOff>
    </xdr:to>
    <xdr:sp macro="" textlink="">
      <xdr:nvSpPr>
        <xdr:cNvPr id="428" name="フローチャート: 判断 427">
          <a:extLst>
            <a:ext uri="{FF2B5EF4-FFF2-40B4-BE49-F238E27FC236}">
              <a16:creationId xmlns:a16="http://schemas.microsoft.com/office/drawing/2014/main" id="{070F816E-9602-4848-B025-ACD7C29C8DE8}"/>
            </a:ext>
          </a:extLst>
        </xdr:cNvPr>
        <xdr:cNvSpPr/>
      </xdr:nvSpPr>
      <xdr:spPr>
        <a:xfrm>
          <a:off x="13652500" y="647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156028</xdr:rowOff>
    </xdr:from>
    <xdr:to>
      <xdr:col>67</xdr:col>
      <xdr:colOff>101600</xdr:colOff>
      <xdr:row>38</xdr:row>
      <xdr:rowOff>86178</xdr:rowOff>
    </xdr:to>
    <xdr:sp macro="" textlink="">
      <xdr:nvSpPr>
        <xdr:cNvPr id="429" name="フローチャート: 判断 428">
          <a:extLst>
            <a:ext uri="{FF2B5EF4-FFF2-40B4-BE49-F238E27FC236}">
              <a16:creationId xmlns:a16="http://schemas.microsoft.com/office/drawing/2014/main" id="{2E166AA6-07E9-483D-B028-564D8E1D7573}"/>
            </a:ext>
          </a:extLst>
        </xdr:cNvPr>
        <xdr:cNvSpPr/>
      </xdr:nvSpPr>
      <xdr:spPr>
        <a:xfrm>
          <a:off x="127635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6E830923-DF8C-4497-966E-B9908B83F17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5A32AE97-541F-489A-9A73-567B076D315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103B7636-1912-44FC-9F9A-F46749CA407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3E92AC87-7121-4485-B458-9A3EAE2D00D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7C3510E8-FBC6-47FB-8283-20835529D6B2}"/>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10704</xdr:rowOff>
    </xdr:from>
    <xdr:to>
      <xdr:col>85</xdr:col>
      <xdr:colOff>177800</xdr:colOff>
      <xdr:row>36</xdr:row>
      <xdr:rowOff>112304</xdr:rowOff>
    </xdr:to>
    <xdr:sp macro="" textlink="">
      <xdr:nvSpPr>
        <xdr:cNvPr id="435" name="楕円 434">
          <a:extLst>
            <a:ext uri="{FF2B5EF4-FFF2-40B4-BE49-F238E27FC236}">
              <a16:creationId xmlns:a16="http://schemas.microsoft.com/office/drawing/2014/main" id="{32EC361B-49F9-4E36-B6DE-498FB257EA72}"/>
            </a:ext>
          </a:extLst>
        </xdr:cNvPr>
        <xdr:cNvSpPr/>
      </xdr:nvSpPr>
      <xdr:spPr>
        <a:xfrm>
          <a:off x="16268700" y="618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33581</xdr:rowOff>
    </xdr:from>
    <xdr:ext cx="405111" cy="259045"/>
    <xdr:sp macro="" textlink="">
      <xdr:nvSpPr>
        <xdr:cNvPr id="436" name="【認定こども園・幼稚園・保育所】&#10;有形固定資産減価償却率該当値テキスト">
          <a:extLst>
            <a:ext uri="{FF2B5EF4-FFF2-40B4-BE49-F238E27FC236}">
              <a16:creationId xmlns:a16="http://schemas.microsoft.com/office/drawing/2014/main" id="{D064BA30-3701-4E7A-9210-515CC4714667}"/>
            </a:ext>
          </a:extLst>
        </xdr:cNvPr>
        <xdr:cNvSpPr txBox="1"/>
      </xdr:nvSpPr>
      <xdr:spPr>
        <a:xfrm>
          <a:off x="16357600" y="603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146231</xdr:rowOff>
    </xdr:from>
    <xdr:to>
      <xdr:col>81</xdr:col>
      <xdr:colOff>101600</xdr:colOff>
      <xdr:row>36</xdr:row>
      <xdr:rowOff>76381</xdr:rowOff>
    </xdr:to>
    <xdr:sp macro="" textlink="">
      <xdr:nvSpPr>
        <xdr:cNvPr id="437" name="楕円 436">
          <a:extLst>
            <a:ext uri="{FF2B5EF4-FFF2-40B4-BE49-F238E27FC236}">
              <a16:creationId xmlns:a16="http://schemas.microsoft.com/office/drawing/2014/main" id="{814782E3-E3B3-4312-A5FD-5D0BCC59F867}"/>
            </a:ext>
          </a:extLst>
        </xdr:cNvPr>
        <xdr:cNvSpPr/>
      </xdr:nvSpPr>
      <xdr:spPr>
        <a:xfrm>
          <a:off x="15430500" y="614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25581</xdr:rowOff>
    </xdr:from>
    <xdr:to>
      <xdr:col>85</xdr:col>
      <xdr:colOff>127000</xdr:colOff>
      <xdr:row>36</xdr:row>
      <xdr:rowOff>61504</xdr:rowOff>
    </xdr:to>
    <xdr:cxnSp macro="">
      <xdr:nvCxnSpPr>
        <xdr:cNvPr id="438" name="直線コネクタ 437">
          <a:extLst>
            <a:ext uri="{FF2B5EF4-FFF2-40B4-BE49-F238E27FC236}">
              <a16:creationId xmlns:a16="http://schemas.microsoft.com/office/drawing/2014/main" id="{9CB94D4B-AE72-40E0-8A0F-994D0A00FB33}"/>
            </a:ext>
          </a:extLst>
        </xdr:cNvPr>
        <xdr:cNvCxnSpPr/>
      </xdr:nvCxnSpPr>
      <xdr:spPr>
        <a:xfrm>
          <a:off x="15481300" y="6197781"/>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111942</xdr:rowOff>
    </xdr:from>
    <xdr:to>
      <xdr:col>76</xdr:col>
      <xdr:colOff>165100</xdr:colOff>
      <xdr:row>36</xdr:row>
      <xdr:rowOff>42092</xdr:rowOff>
    </xdr:to>
    <xdr:sp macro="" textlink="">
      <xdr:nvSpPr>
        <xdr:cNvPr id="439" name="楕円 438">
          <a:extLst>
            <a:ext uri="{FF2B5EF4-FFF2-40B4-BE49-F238E27FC236}">
              <a16:creationId xmlns:a16="http://schemas.microsoft.com/office/drawing/2014/main" id="{4637F799-1C57-4DC5-8646-3C25F6020C08}"/>
            </a:ext>
          </a:extLst>
        </xdr:cNvPr>
        <xdr:cNvSpPr/>
      </xdr:nvSpPr>
      <xdr:spPr>
        <a:xfrm>
          <a:off x="14541500" y="611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162742</xdr:rowOff>
    </xdr:from>
    <xdr:to>
      <xdr:col>81</xdr:col>
      <xdr:colOff>50800</xdr:colOff>
      <xdr:row>36</xdr:row>
      <xdr:rowOff>25581</xdr:rowOff>
    </xdr:to>
    <xdr:cxnSp macro="">
      <xdr:nvCxnSpPr>
        <xdr:cNvPr id="440" name="直線コネクタ 439">
          <a:extLst>
            <a:ext uri="{FF2B5EF4-FFF2-40B4-BE49-F238E27FC236}">
              <a16:creationId xmlns:a16="http://schemas.microsoft.com/office/drawing/2014/main" id="{5C792858-6B2A-4284-8A2A-9AB2C9DA05CD}"/>
            </a:ext>
          </a:extLst>
        </xdr:cNvPr>
        <xdr:cNvCxnSpPr/>
      </xdr:nvCxnSpPr>
      <xdr:spPr>
        <a:xfrm>
          <a:off x="14592300" y="616349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76019</xdr:rowOff>
    </xdr:from>
    <xdr:to>
      <xdr:col>72</xdr:col>
      <xdr:colOff>38100</xdr:colOff>
      <xdr:row>36</xdr:row>
      <xdr:rowOff>6169</xdr:rowOff>
    </xdr:to>
    <xdr:sp macro="" textlink="">
      <xdr:nvSpPr>
        <xdr:cNvPr id="441" name="楕円 440">
          <a:extLst>
            <a:ext uri="{FF2B5EF4-FFF2-40B4-BE49-F238E27FC236}">
              <a16:creationId xmlns:a16="http://schemas.microsoft.com/office/drawing/2014/main" id="{95621604-EB25-423F-8814-7D4546028EC4}"/>
            </a:ext>
          </a:extLst>
        </xdr:cNvPr>
        <xdr:cNvSpPr/>
      </xdr:nvSpPr>
      <xdr:spPr>
        <a:xfrm>
          <a:off x="13652500" y="607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126819</xdr:rowOff>
    </xdr:from>
    <xdr:to>
      <xdr:col>76</xdr:col>
      <xdr:colOff>114300</xdr:colOff>
      <xdr:row>35</xdr:row>
      <xdr:rowOff>162742</xdr:rowOff>
    </xdr:to>
    <xdr:cxnSp macro="">
      <xdr:nvCxnSpPr>
        <xdr:cNvPr id="442" name="直線コネクタ 441">
          <a:extLst>
            <a:ext uri="{FF2B5EF4-FFF2-40B4-BE49-F238E27FC236}">
              <a16:creationId xmlns:a16="http://schemas.microsoft.com/office/drawing/2014/main" id="{25C39D4B-D32C-45E2-800F-8272AFC6A5AC}"/>
            </a:ext>
          </a:extLst>
        </xdr:cNvPr>
        <xdr:cNvCxnSpPr/>
      </xdr:nvCxnSpPr>
      <xdr:spPr>
        <a:xfrm>
          <a:off x="13703300" y="612756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38463</xdr:rowOff>
    </xdr:from>
    <xdr:to>
      <xdr:col>67</xdr:col>
      <xdr:colOff>101600</xdr:colOff>
      <xdr:row>35</xdr:row>
      <xdr:rowOff>140063</xdr:rowOff>
    </xdr:to>
    <xdr:sp macro="" textlink="">
      <xdr:nvSpPr>
        <xdr:cNvPr id="443" name="楕円 442">
          <a:extLst>
            <a:ext uri="{FF2B5EF4-FFF2-40B4-BE49-F238E27FC236}">
              <a16:creationId xmlns:a16="http://schemas.microsoft.com/office/drawing/2014/main" id="{2C535342-C02C-4AA7-8C09-0895036697F5}"/>
            </a:ext>
          </a:extLst>
        </xdr:cNvPr>
        <xdr:cNvSpPr/>
      </xdr:nvSpPr>
      <xdr:spPr>
        <a:xfrm>
          <a:off x="12763500" y="603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89263</xdr:rowOff>
    </xdr:from>
    <xdr:to>
      <xdr:col>71</xdr:col>
      <xdr:colOff>177800</xdr:colOff>
      <xdr:row>35</xdr:row>
      <xdr:rowOff>126819</xdr:rowOff>
    </xdr:to>
    <xdr:cxnSp macro="">
      <xdr:nvCxnSpPr>
        <xdr:cNvPr id="444" name="直線コネクタ 443">
          <a:extLst>
            <a:ext uri="{FF2B5EF4-FFF2-40B4-BE49-F238E27FC236}">
              <a16:creationId xmlns:a16="http://schemas.microsoft.com/office/drawing/2014/main" id="{A1F7DC63-AAA9-496E-9065-B34FFBAD632B}"/>
            </a:ext>
          </a:extLst>
        </xdr:cNvPr>
        <xdr:cNvCxnSpPr/>
      </xdr:nvCxnSpPr>
      <xdr:spPr>
        <a:xfrm>
          <a:off x="12814300" y="609001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75673</xdr:rowOff>
    </xdr:from>
    <xdr:ext cx="405111" cy="259045"/>
    <xdr:sp macro="" textlink="">
      <xdr:nvSpPr>
        <xdr:cNvPr id="445" name="n_1aveValue【認定こども園・幼稚園・保育所】&#10;有形固定資産減価償却率">
          <a:extLst>
            <a:ext uri="{FF2B5EF4-FFF2-40B4-BE49-F238E27FC236}">
              <a16:creationId xmlns:a16="http://schemas.microsoft.com/office/drawing/2014/main" id="{DE2E2EE9-D562-45EA-9A79-5AB59493C761}"/>
            </a:ext>
          </a:extLst>
        </xdr:cNvPr>
        <xdr:cNvSpPr txBox="1"/>
      </xdr:nvSpPr>
      <xdr:spPr>
        <a:xfrm>
          <a:off x="15266044" y="659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57711</xdr:rowOff>
    </xdr:from>
    <xdr:ext cx="405111" cy="259045"/>
    <xdr:sp macro="" textlink="">
      <xdr:nvSpPr>
        <xdr:cNvPr id="446" name="n_2aveValue【認定こども園・幼稚園・保育所】&#10;有形固定資産減価償却率">
          <a:extLst>
            <a:ext uri="{FF2B5EF4-FFF2-40B4-BE49-F238E27FC236}">
              <a16:creationId xmlns:a16="http://schemas.microsoft.com/office/drawing/2014/main" id="{4B0CDF9F-09E8-444D-82AA-949FB3449404}"/>
            </a:ext>
          </a:extLst>
        </xdr:cNvPr>
        <xdr:cNvSpPr txBox="1"/>
      </xdr:nvSpPr>
      <xdr:spPr>
        <a:xfrm>
          <a:off x="14389744" y="657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54446</xdr:rowOff>
    </xdr:from>
    <xdr:ext cx="405111" cy="259045"/>
    <xdr:sp macro="" textlink="">
      <xdr:nvSpPr>
        <xdr:cNvPr id="447" name="n_3aveValue【認定こども園・幼稚園・保育所】&#10;有形固定資産減価償却率">
          <a:extLst>
            <a:ext uri="{FF2B5EF4-FFF2-40B4-BE49-F238E27FC236}">
              <a16:creationId xmlns:a16="http://schemas.microsoft.com/office/drawing/2014/main" id="{2DD12803-C53C-47BB-8B35-34EFA431F3DA}"/>
            </a:ext>
          </a:extLst>
        </xdr:cNvPr>
        <xdr:cNvSpPr txBox="1"/>
      </xdr:nvSpPr>
      <xdr:spPr>
        <a:xfrm>
          <a:off x="13500744" y="656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77305</xdr:rowOff>
    </xdr:from>
    <xdr:ext cx="405111" cy="259045"/>
    <xdr:sp macro="" textlink="">
      <xdr:nvSpPr>
        <xdr:cNvPr id="448" name="n_4aveValue【認定こども園・幼稚園・保育所】&#10;有形固定資産減価償却率">
          <a:extLst>
            <a:ext uri="{FF2B5EF4-FFF2-40B4-BE49-F238E27FC236}">
              <a16:creationId xmlns:a16="http://schemas.microsoft.com/office/drawing/2014/main" id="{94B6B322-6BAD-48F6-8A77-1D358854CF50}"/>
            </a:ext>
          </a:extLst>
        </xdr:cNvPr>
        <xdr:cNvSpPr txBox="1"/>
      </xdr:nvSpPr>
      <xdr:spPr>
        <a:xfrm>
          <a:off x="12611744" y="659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92908</xdr:rowOff>
    </xdr:from>
    <xdr:ext cx="405111" cy="259045"/>
    <xdr:sp macro="" textlink="">
      <xdr:nvSpPr>
        <xdr:cNvPr id="449" name="n_1mainValue【認定こども園・幼稚園・保育所】&#10;有形固定資産減価償却率">
          <a:extLst>
            <a:ext uri="{FF2B5EF4-FFF2-40B4-BE49-F238E27FC236}">
              <a16:creationId xmlns:a16="http://schemas.microsoft.com/office/drawing/2014/main" id="{FB042312-873F-42AF-837A-AD0FD3153A29}"/>
            </a:ext>
          </a:extLst>
        </xdr:cNvPr>
        <xdr:cNvSpPr txBox="1"/>
      </xdr:nvSpPr>
      <xdr:spPr>
        <a:xfrm>
          <a:off x="15266044" y="5922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58619</xdr:rowOff>
    </xdr:from>
    <xdr:ext cx="405111" cy="259045"/>
    <xdr:sp macro="" textlink="">
      <xdr:nvSpPr>
        <xdr:cNvPr id="450" name="n_2mainValue【認定こども園・幼稚園・保育所】&#10;有形固定資産減価償却率">
          <a:extLst>
            <a:ext uri="{FF2B5EF4-FFF2-40B4-BE49-F238E27FC236}">
              <a16:creationId xmlns:a16="http://schemas.microsoft.com/office/drawing/2014/main" id="{83EF820A-BCFC-4D62-93E2-801C6EF105DF}"/>
            </a:ext>
          </a:extLst>
        </xdr:cNvPr>
        <xdr:cNvSpPr txBox="1"/>
      </xdr:nvSpPr>
      <xdr:spPr>
        <a:xfrm>
          <a:off x="14389744" y="5887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22696</xdr:rowOff>
    </xdr:from>
    <xdr:ext cx="405111" cy="259045"/>
    <xdr:sp macro="" textlink="">
      <xdr:nvSpPr>
        <xdr:cNvPr id="451" name="n_3mainValue【認定こども園・幼稚園・保育所】&#10;有形固定資産減価償却率">
          <a:extLst>
            <a:ext uri="{FF2B5EF4-FFF2-40B4-BE49-F238E27FC236}">
              <a16:creationId xmlns:a16="http://schemas.microsoft.com/office/drawing/2014/main" id="{FDF55861-EDE1-431D-B7EF-B510E57C7EA2}"/>
            </a:ext>
          </a:extLst>
        </xdr:cNvPr>
        <xdr:cNvSpPr txBox="1"/>
      </xdr:nvSpPr>
      <xdr:spPr>
        <a:xfrm>
          <a:off x="13500744" y="5851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156590</xdr:rowOff>
    </xdr:from>
    <xdr:ext cx="405111" cy="259045"/>
    <xdr:sp macro="" textlink="">
      <xdr:nvSpPr>
        <xdr:cNvPr id="452" name="n_4mainValue【認定こども園・幼稚園・保育所】&#10;有形固定資産減価償却率">
          <a:extLst>
            <a:ext uri="{FF2B5EF4-FFF2-40B4-BE49-F238E27FC236}">
              <a16:creationId xmlns:a16="http://schemas.microsoft.com/office/drawing/2014/main" id="{083E75E2-E607-49C6-BBAA-DD7BD02954C5}"/>
            </a:ext>
          </a:extLst>
        </xdr:cNvPr>
        <xdr:cNvSpPr txBox="1"/>
      </xdr:nvSpPr>
      <xdr:spPr>
        <a:xfrm>
          <a:off x="12611744" y="5814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ACB20E70-2478-4CB0-9039-461101306B7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3BF16EAC-87F7-461E-9F2F-A93DBAF11EB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B585AF24-1740-4B0E-ACBA-0118252D855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AE7CF7C9-5D81-4BF6-AA89-172C7A58C2A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8AAC1EE3-736B-4C38-81E8-506BE0F4665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1D12C852-22EC-427C-AF17-DD82FC1EACD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A2E99D99-354D-426B-A67A-4D9A5A9CE60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216AEC71-A4AB-4107-ACD7-8E5C0093AEF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8F8F0908-BA41-4BB9-9D6C-EFF39CE4369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3D96A0F8-AA86-436F-BA78-DECE70B63A17}"/>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a:extLst>
            <a:ext uri="{FF2B5EF4-FFF2-40B4-BE49-F238E27FC236}">
              <a16:creationId xmlns:a16="http://schemas.microsoft.com/office/drawing/2014/main" id="{78D9E7AE-BA75-4FEE-9345-9ED5C68CCA1E}"/>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4" name="テキスト ボックス 463">
          <a:extLst>
            <a:ext uri="{FF2B5EF4-FFF2-40B4-BE49-F238E27FC236}">
              <a16:creationId xmlns:a16="http://schemas.microsoft.com/office/drawing/2014/main" id="{667A23BB-42C2-4837-83E0-6B5503BC3CB9}"/>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a:extLst>
            <a:ext uri="{FF2B5EF4-FFF2-40B4-BE49-F238E27FC236}">
              <a16:creationId xmlns:a16="http://schemas.microsoft.com/office/drawing/2014/main" id="{BF64A11F-AD0E-453A-97B1-30D461D8D422}"/>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6" name="テキスト ボックス 465">
          <a:extLst>
            <a:ext uri="{FF2B5EF4-FFF2-40B4-BE49-F238E27FC236}">
              <a16:creationId xmlns:a16="http://schemas.microsoft.com/office/drawing/2014/main" id="{421A2496-1F0B-4406-B291-95EC42698E41}"/>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a:extLst>
            <a:ext uri="{FF2B5EF4-FFF2-40B4-BE49-F238E27FC236}">
              <a16:creationId xmlns:a16="http://schemas.microsoft.com/office/drawing/2014/main" id="{8626E75F-4507-44A4-8631-F7D3EB91111E}"/>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8" name="テキスト ボックス 467">
          <a:extLst>
            <a:ext uri="{FF2B5EF4-FFF2-40B4-BE49-F238E27FC236}">
              <a16:creationId xmlns:a16="http://schemas.microsoft.com/office/drawing/2014/main" id="{40FB4D8C-D82F-40E5-91FE-93FEE1C3910B}"/>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a:extLst>
            <a:ext uri="{FF2B5EF4-FFF2-40B4-BE49-F238E27FC236}">
              <a16:creationId xmlns:a16="http://schemas.microsoft.com/office/drawing/2014/main" id="{6A0BB196-86CA-408C-8E02-DA605CDB6C63}"/>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0" name="テキスト ボックス 469">
          <a:extLst>
            <a:ext uri="{FF2B5EF4-FFF2-40B4-BE49-F238E27FC236}">
              <a16:creationId xmlns:a16="http://schemas.microsoft.com/office/drawing/2014/main" id="{FCBA5D7F-592F-4B50-9039-859238049F16}"/>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4C1A8883-3201-4B33-9E14-1B2A25CB893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65B07344-41C7-4627-9831-CC2D268A7E2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74DACE9A-17AF-422E-A0F1-05F21F8C735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119634</xdr:rowOff>
    </xdr:from>
    <xdr:to>
      <xdr:col>116</xdr:col>
      <xdr:colOff>62864</xdr:colOff>
      <xdr:row>41</xdr:row>
      <xdr:rowOff>115062</xdr:rowOff>
    </xdr:to>
    <xdr:cxnSp macro="">
      <xdr:nvCxnSpPr>
        <xdr:cNvPr id="474" name="直線コネクタ 473">
          <a:extLst>
            <a:ext uri="{FF2B5EF4-FFF2-40B4-BE49-F238E27FC236}">
              <a16:creationId xmlns:a16="http://schemas.microsoft.com/office/drawing/2014/main" id="{802F372D-C24E-4DBD-9043-78D85E3FF940}"/>
            </a:ext>
          </a:extLst>
        </xdr:cNvPr>
        <xdr:cNvCxnSpPr/>
      </xdr:nvCxnSpPr>
      <xdr:spPr>
        <a:xfrm flipV="1">
          <a:off x="22160864" y="5948934"/>
          <a:ext cx="0" cy="1195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81E6DFE4-8B0B-4DED-AC50-EA582B7964EA}"/>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6" name="直線コネクタ 475">
          <a:extLst>
            <a:ext uri="{FF2B5EF4-FFF2-40B4-BE49-F238E27FC236}">
              <a16:creationId xmlns:a16="http://schemas.microsoft.com/office/drawing/2014/main" id="{84E06215-AE08-4DE7-9AB1-D6E0E040F365}"/>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66311</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1B7609AB-159C-48F7-B20C-70731B85851B}"/>
            </a:ext>
          </a:extLst>
        </xdr:cNvPr>
        <xdr:cNvSpPr txBox="1"/>
      </xdr:nvSpPr>
      <xdr:spPr>
        <a:xfrm>
          <a:off x="22199600" y="5724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119634</xdr:rowOff>
    </xdr:from>
    <xdr:to>
      <xdr:col>116</xdr:col>
      <xdr:colOff>152400</xdr:colOff>
      <xdr:row>34</xdr:row>
      <xdr:rowOff>119634</xdr:rowOff>
    </xdr:to>
    <xdr:cxnSp macro="">
      <xdr:nvCxnSpPr>
        <xdr:cNvPr id="478" name="直線コネクタ 477">
          <a:extLst>
            <a:ext uri="{FF2B5EF4-FFF2-40B4-BE49-F238E27FC236}">
              <a16:creationId xmlns:a16="http://schemas.microsoft.com/office/drawing/2014/main" id="{65C3C261-6C04-466B-9B23-B7B2A3A2163C}"/>
            </a:ext>
          </a:extLst>
        </xdr:cNvPr>
        <xdr:cNvCxnSpPr/>
      </xdr:nvCxnSpPr>
      <xdr:spPr>
        <a:xfrm>
          <a:off x="22072600" y="5948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4843</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D07A229F-AF50-4BF6-B8D9-EE2A4B7F06A8}"/>
            </a:ext>
          </a:extLst>
        </xdr:cNvPr>
        <xdr:cNvSpPr txBox="1"/>
      </xdr:nvSpPr>
      <xdr:spPr>
        <a:xfrm>
          <a:off x="22199600" y="66913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153416</xdr:rowOff>
    </xdr:from>
    <xdr:to>
      <xdr:col>116</xdr:col>
      <xdr:colOff>114300</xdr:colOff>
      <xdr:row>40</xdr:row>
      <xdr:rowOff>83566</xdr:rowOff>
    </xdr:to>
    <xdr:sp macro="" textlink="">
      <xdr:nvSpPr>
        <xdr:cNvPr id="480" name="フローチャート: 判断 479">
          <a:extLst>
            <a:ext uri="{FF2B5EF4-FFF2-40B4-BE49-F238E27FC236}">
              <a16:creationId xmlns:a16="http://schemas.microsoft.com/office/drawing/2014/main" id="{C32CF6FA-5FE1-4D0C-975F-AD62639EE8EF}"/>
            </a:ext>
          </a:extLst>
        </xdr:cNvPr>
        <xdr:cNvSpPr/>
      </xdr:nvSpPr>
      <xdr:spPr>
        <a:xfrm>
          <a:off x="22110700" y="683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146558</xdr:rowOff>
    </xdr:from>
    <xdr:to>
      <xdr:col>112</xdr:col>
      <xdr:colOff>38100</xdr:colOff>
      <xdr:row>40</xdr:row>
      <xdr:rowOff>76708</xdr:rowOff>
    </xdr:to>
    <xdr:sp macro="" textlink="">
      <xdr:nvSpPr>
        <xdr:cNvPr id="481" name="フローチャート: 判断 480">
          <a:extLst>
            <a:ext uri="{FF2B5EF4-FFF2-40B4-BE49-F238E27FC236}">
              <a16:creationId xmlns:a16="http://schemas.microsoft.com/office/drawing/2014/main" id="{E5FCA9E0-25D6-4EE1-A843-4AD5C6E34403}"/>
            </a:ext>
          </a:extLst>
        </xdr:cNvPr>
        <xdr:cNvSpPr/>
      </xdr:nvSpPr>
      <xdr:spPr>
        <a:xfrm>
          <a:off x="212725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139700</xdr:rowOff>
    </xdr:from>
    <xdr:to>
      <xdr:col>107</xdr:col>
      <xdr:colOff>101600</xdr:colOff>
      <xdr:row>40</xdr:row>
      <xdr:rowOff>69850</xdr:rowOff>
    </xdr:to>
    <xdr:sp macro="" textlink="">
      <xdr:nvSpPr>
        <xdr:cNvPr id="482" name="フローチャート: 判断 481">
          <a:extLst>
            <a:ext uri="{FF2B5EF4-FFF2-40B4-BE49-F238E27FC236}">
              <a16:creationId xmlns:a16="http://schemas.microsoft.com/office/drawing/2014/main" id="{CAF4F455-9ECD-4791-843F-F7225C9B6093}"/>
            </a:ext>
          </a:extLst>
        </xdr:cNvPr>
        <xdr:cNvSpPr/>
      </xdr:nvSpPr>
      <xdr:spPr>
        <a:xfrm>
          <a:off x="20383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121412</xdr:rowOff>
    </xdr:from>
    <xdr:to>
      <xdr:col>102</xdr:col>
      <xdr:colOff>165100</xdr:colOff>
      <xdr:row>40</xdr:row>
      <xdr:rowOff>51562</xdr:rowOff>
    </xdr:to>
    <xdr:sp macro="" textlink="">
      <xdr:nvSpPr>
        <xdr:cNvPr id="483" name="フローチャート: 判断 482">
          <a:extLst>
            <a:ext uri="{FF2B5EF4-FFF2-40B4-BE49-F238E27FC236}">
              <a16:creationId xmlns:a16="http://schemas.microsoft.com/office/drawing/2014/main" id="{C749C869-73E6-4F33-86CF-B224A3BAD02E}"/>
            </a:ext>
          </a:extLst>
        </xdr:cNvPr>
        <xdr:cNvSpPr/>
      </xdr:nvSpPr>
      <xdr:spPr>
        <a:xfrm>
          <a:off x="19494500" y="680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132842</xdr:rowOff>
    </xdr:from>
    <xdr:to>
      <xdr:col>98</xdr:col>
      <xdr:colOff>38100</xdr:colOff>
      <xdr:row>40</xdr:row>
      <xdr:rowOff>62992</xdr:rowOff>
    </xdr:to>
    <xdr:sp macro="" textlink="">
      <xdr:nvSpPr>
        <xdr:cNvPr id="484" name="フローチャート: 判断 483">
          <a:extLst>
            <a:ext uri="{FF2B5EF4-FFF2-40B4-BE49-F238E27FC236}">
              <a16:creationId xmlns:a16="http://schemas.microsoft.com/office/drawing/2014/main" id="{43F155F9-C049-4D4D-9397-89A4DB0840EE}"/>
            </a:ext>
          </a:extLst>
        </xdr:cNvPr>
        <xdr:cNvSpPr/>
      </xdr:nvSpPr>
      <xdr:spPr>
        <a:xfrm>
          <a:off x="18605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8EBCD2FD-2C8F-4049-9D42-FE4D5B21645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224AC72B-A3EA-424C-889A-8B9D06FC1F4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FEA7AB73-FA63-4EDF-865C-FBCF499FBDD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E27EF2ED-F656-4C73-B2BC-BC2AE1333A7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5A16D45B-9882-4B4C-8F1E-6D04121B6FD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167132</xdr:rowOff>
    </xdr:from>
    <xdr:to>
      <xdr:col>116</xdr:col>
      <xdr:colOff>114300</xdr:colOff>
      <xdr:row>40</xdr:row>
      <xdr:rowOff>97282</xdr:rowOff>
    </xdr:to>
    <xdr:sp macro="" textlink="">
      <xdr:nvSpPr>
        <xdr:cNvPr id="490" name="楕円 489">
          <a:extLst>
            <a:ext uri="{FF2B5EF4-FFF2-40B4-BE49-F238E27FC236}">
              <a16:creationId xmlns:a16="http://schemas.microsoft.com/office/drawing/2014/main" id="{76DB53CE-0CEC-4422-AD4A-EC78B43F52BD}"/>
            </a:ext>
          </a:extLst>
        </xdr:cNvPr>
        <xdr:cNvSpPr/>
      </xdr:nvSpPr>
      <xdr:spPr>
        <a:xfrm>
          <a:off x="22110700" y="685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145559</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E71EDE79-7F5D-4A44-9E4A-39E5A3863733}"/>
            </a:ext>
          </a:extLst>
        </xdr:cNvPr>
        <xdr:cNvSpPr txBox="1"/>
      </xdr:nvSpPr>
      <xdr:spPr>
        <a:xfrm>
          <a:off x="22199600" y="6832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169418</xdr:rowOff>
    </xdr:from>
    <xdr:to>
      <xdr:col>112</xdr:col>
      <xdr:colOff>38100</xdr:colOff>
      <xdr:row>40</xdr:row>
      <xdr:rowOff>99568</xdr:rowOff>
    </xdr:to>
    <xdr:sp macro="" textlink="">
      <xdr:nvSpPr>
        <xdr:cNvPr id="492" name="楕円 491">
          <a:extLst>
            <a:ext uri="{FF2B5EF4-FFF2-40B4-BE49-F238E27FC236}">
              <a16:creationId xmlns:a16="http://schemas.microsoft.com/office/drawing/2014/main" id="{68741387-A963-4085-B46A-ED9E094DB7EC}"/>
            </a:ext>
          </a:extLst>
        </xdr:cNvPr>
        <xdr:cNvSpPr/>
      </xdr:nvSpPr>
      <xdr:spPr>
        <a:xfrm>
          <a:off x="21272500" y="685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46482</xdr:rowOff>
    </xdr:from>
    <xdr:to>
      <xdr:col>116</xdr:col>
      <xdr:colOff>63500</xdr:colOff>
      <xdr:row>40</xdr:row>
      <xdr:rowOff>48768</xdr:rowOff>
    </xdr:to>
    <xdr:cxnSp macro="">
      <xdr:nvCxnSpPr>
        <xdr:cNvPr id="493" name="直線コネクタ 492">
          <a:extLst>
            <a:ext uri="{FF2B5EF4-FFF2-40B4-BE49-F238E27FC236}">
              <a16:creationId xmlns:a16="http://schemas.microsoft.com/office/drawing/2014/main" id="{A8B80240-AF6A-451A-9009-E549EFD10CD5}"/>
            </a:ext>
          </a:extLst>
        </xdr:cNvPr>
        <xdr:cNvCxnSpPr/>
      </xdr:nvCxnSpPr>
      <xdr:spPr>
        <a:xfrm flipV="1">
          <a:off x="21323300" y="690448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169418</xdr:rowOff>
    </xdr:from>
    <xdr:to>
      <xdr:col>107</xdr:col>
      <xdr:colOff>101600</xdr:colOff>
      <xdr:row>40</xdr:row>
      <xdr:rowOff>99568</xdr:rowOff>
    </xdr:to>
    <xdr:sp macro="" textlink="">
      <xdr:nvSpPr>
        <xdr:cNvPr id="494" name="楕円 493">
          <a:extLst>
            <a:ext uri="{FF2B5EF4-FFF2-40B4-BE49-F238E27FC236}">
              <a16:creationId xmlns:a16="http://schemas.microsoft.com/office/drawing/2014/main" id="{714F0D72-145B-4553-BD02-4171147A4F15}"/>
            </a:ext>
          </a:extLst>
        </xdr:cNvPr>
        <xdr:cNvSpPr/>
      </xdr:nvSpPr>
      <xdr:spPr>
        <a:xfrm>
          <a:off x="20383500" y="685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48768</xdr:rowOff>
    </xdr:from>
    <xdr:to>
      <xdr:col>111</xdr:col>
      <xdr:colOff>177800</xdr:colOff>
      <xdr:row>40</xdr:row>
      <xdr:rowOff>48768</xdr:rowOff>
    </xdr:to>
    <xdr:cxnSp macro="">
      <xdr:nvCxnSpPr>
        <xdr:cNvPr id="495" name="直線コネクタ 494">
          <a:extLst>
            <a:ext uri="{FF2B5EF4-FFF2-40B4-BE49-F238E27FC236}">
              <a16:creationId xmlns:a16="http://schemas.microsoft.com/office/drawing/2014/main" id="{A93AF9AA-26CE-4FDE-8DC9-F69E44F09CF6}"/>
            </a:ext>
          </a:extLst>
        </xdr:cNvPr>
        <xdr:cNvCxnSpPr/>
      </xdr:nvCxnSpPr>
      <xdr:spPr>
        <a:xfrm>
          <a:off x="20434300" y="69067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254</xdr:rowOff>
    </xdr:from>
    <xdr:to>
      <xdr:col>102</xdr:col>
      <xdr:colOff>165100</xdr:colOff>
      <xdr:row>40</xdr:row>
      <xdr:rowOff>101854</xdr:rowOff>
    </xdr:to>
    <xdr:sp macro="" textlink="">
      <xdr:nvSpPr>
        <xdr:cNvPr id="496" name="楕円 495">
          <a:extLst>
            <a:ext uri="{FF2B5EF4-FFF2-40B4-BE49-F238E27FC236}">
              <a16:creationId xmlns:a16="http://schemas.microsoft.com/office/drawing/2014/main" id="{E1A87E4A-88C9-4744-808B-80A6E7F369BC}"/>
            </a:ext>
          </a:extLst>
        </xdr:cNvPr>
        <xdr:cNvSpPr/>
      </xdr:nvSpPr>
      <xdr:spPr>
        <a:xfrm>
          <a:off x="19494500" y="685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48768</xdr:rowOff>
    </xdr:from>
    <xdr:to>
      <xdr:col>107</xdr:col>
      <xdr:colOff>50800</xdr:colOff>
      <xdr:row>40</xdr:row>
      <xdr:rowOff>51054</xdr:rowOff>
    </xdr:to>
    <xdr:cxnSp macro="">
      <xdr:nvCxnSpPr>
        <xdr:cNvPr id="497" name="直線コネクタ 496">
          <a:extLst>
            <a:ext uri="{FF2B5EF4-FFF2-40B4-BE49-F238E27FC236}">
              <a16:creationId xmlns:a16="http://schemas.microsoft.com/office/drawing/2014/main" id="{CDC9B2CE-D3FA-4AED-807D-D28F5DBC8B9E}"/>
            </a:ext>
          </a:extLst>
        </xdr:cNvPr>
        <xdr:cNvCxnSpPr/>
      </xdr:nvCxnSpPr>
      <xdr:spPr>
        <a:xfrm flipV="1">
          <a:off x="19545300" y="690676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4826</xdr:rowOff>
    </xdr:from>
    <xdr:to>
      <xdr:col>98</xdr:col>
      <xdr:colOff>38100</xdr:colOff>
      <xdr:row>40</xdr:row>
      <xdr:rowOff>106426</xdr:rowOff>
    </xdr:to>
    <xdr:sp macro="" textlink="">
      <xdr:nvSpPr>
        <xdr:cNvPr id="498" name="楕円 497">
          <a:extLst>
            <a:ext uri="{FF2B5EF4-FFF2-40B4-BE49-F238E27FC236}">
              <a16:creationId xmlns:a16="http://schemas.microsoft.com/office/drawing/2014/main" id="{AE191927-C984-44F2-A69C-81750D8618EE}"/>
            </a:ext>
          </a:extLst>
        </xdr:cNvPr>
        <xdr:cNvSpPr/>
      </xdr:nvSpPr>
      <xdr:spPr>
        <a:xfrm>
          <a:off x="18605500" y="686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51054</xdr:rowOff>
    </xdr:from>
    <xdr:to>
      <xdr:col>102</xdr:col>
      <xdr:colOff>114300</xdr:colOff>
      <xdr:row>40</xdr:row>
      <xdr:rowOff>55626</xdr:rowOff>
    </xdr:to>
    <xdr:cxnSp macro="">
      <xdr:nvCxnSpPr>
        <xdr:cNvPr id="499" name="直線コネクタ 498">
          <a:extLst>
            <a:ext uri="{FF2B5EF4-FFF2-40B4-BE49-F238E27FC236}">
              <a16:creationId xmlns:a16="http://schemas.microsoft.com/office/drawing/2014/main" id="{9367AE83-6570-4EFF-8D98-A44CDCBBAD3C}"/>
            </a:ext>
          </a:extLst>
        </xdr:cNvPr>
        <xdr:cNvCxnSpPr/>
      </xdr:nvCxnSpPr>
      <xdr:spPr>
        <a:xfrm flipV="1">
          <a:off x="18656300" y="690905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93235</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6DFC751A-D092-496A-AA13-384BA55FDF62}"/>
            </a:ext>
          </a:extLst>
        </xdr:cNvPr>
        <xdr:cNvSpPr txBox="1"/>
      </xdr:nvSpPr>
      <xdr:spPr>
        <a:xfrm>
          <a:off x="21075727" y="660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86377</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2823A832-E937-4EAB-B2C7-C35D0998B3DD}"/>
            </a:ext>
          </a:extLst>
        </xdr:cNvPr>
        <xdr:cNvSpPr txBox="1"/>
      </xdr:nvSpPr>
      <xdr:spPr>
        <a:xfrm>
          <a:off x="201994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68089</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37FF54BD-1438-426B-AA43-51AF699FC8F6}"/>
            </a:ext>
          </a:extLst>
        </xdr:cNvPr>
        <xdr:cNvSpPr txBox="1"/>
      </xdr:nvSpPr>
      <xdr:spPr>
        <a:xfrm>
          <a:off x="19310427" y="658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79519</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1BBF2897-81F1-43D9-8EA9-4E2EA00DFB84}"/>
            </a:ext>
          </a:extLst>
        </xdr:cNvPr>
        <xdr:cNvSpPr txBox="1"/>
      </xdr:nvSpPr>
      <xdr:spPr>
        <a:xfrm>
          <a:off x="18421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90695</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C2A364F7-BD01-4CB7-8F26-EC48F523FCFC}"/>
            </a:ext>
          </a:extLst>
        </xdr:cNvPr>
        <xdr:cNvSpPr txBox="1"/>
      </xdr:nvSpPr>
      <xdr:spPr>
        <a:xfrm>
          <a:off x="21075727" y="694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90695</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18CEE416-9785-422F-A411-49C3A0D42E01}"/>
            </a:ext>
          </a:extLst>
        </xdr:cNvPr>
        <xdr:cNvSpPr txBox="1"/>
      </xdr:nvSpPr>
      <xdr:spPr>
        <a:xfrm>
          <a:off x="20199427" y="694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92981</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C3FAD0D9-5F61-4F23-8828-D3E975DE1E04}"/>
            </a:ext>
          </a:extLst>
        </xdr:cNvPr>
        <xdr:cNvSpPr txBox="1"/>
      </xdr:nvSpPr>
      <xdr:spPr>
        <a:xfrm>
          <a:off x="19310427" y="695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97553</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6DAA6BF2-5E88-4A77-B3C7-A7333A6C405E}"/>
            </a:ext>
          </a:extLst>
        </xdr:cNvPr>
        <xdr:cNvSpPr txBox="1"/>
      </xdr:nvSpPr>
      <xdr:spPr>
        <a:xfrm>
          <a:off x="18421427" y="695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3E902C36-1CF2-4898-84C8-B4177D23730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F7005F71-D95B-4F0F-975B-8704281EB7B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A0B009C6-D38B-419D-8247-EE3F950A590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14FDC364-587B-41C5-91F2-AE429716EC4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28A3BA97-76EA-4F22-A8DB-2D8DB934FF0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319C5199-8EB0-4BDB-8C0E-3FB7B5F76CC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B3523511-2308-4DF2-AB89-6A8AFA46CE3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CBCDB7CA-3F5B-4FB3-81E2-BB52851A622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A7072F6A-F313-4F5A-A6B9-373AD589CCB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A1BC319A-2F24-4E54-B750-540E2619D41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FE59403D-ACC8-4DD0-99B0-C5328C8658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9" name="直線コネクタ 518">
          <a:extLst>
            <a:ext uri="{FF2B5EF4-FFF2-40B4-BE49-F238E27FC236}">
              <a16:creationId xmlns:a16="http://schemas.microsoft.com/office/drawing/2014/main" id="{68DE9215-3DF8-464F-B676-B6D0C42A9A7C}"/>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0" name="テキスト ボックス 519">
          <a:extLst>
            <a:ext uri="{FF2B5EF4-FFF2-40B4-BE49-F238E27FC236}">
              <a16:creationId xmlns:a16="http://schemas.microsoft.com/office/drawing/2014/main" id="{D850E05C-C3E6-4113-A808-60485FB7375D}"/>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1" name="直線コネクタ 520">
          <a:extLst>
            <a:ext uri="{FF2B5EF4-FFF2-40B4-BE49-F238E27FC236}">
              <a16:creationId xmlns:a16="http://schemas.microsoft.com/office/drawing/2014/main" id="{5311D682-6B8D-4368-AE4F-A470CE33506A}"/>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2" name="テキスト ボックス 521">
          <a:extLst>
            <a:ext uri="{FF2B5EF4-FFF2-40B4-BE49-F238E27FC236}">
              <a16:creationId xmlns:a16="http://schemas.microsoft.com/office/drawing/2014/main" id="{A6DDAA3C-459A-4746-B8B8-885849CC985B}"/>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3" name="直線コネクタ 522">
          <a:extLst>
            <a:ext uri="{FF2B5EF4-FFF2-40B4-BE49-F238E27FC236}">
              <a16:creationId xmlns:a16="http://schemas.microsoft.com/office/drawing/2014/main" id="{8DCBFFFD-1F1D-48B3-9160-A4A444026622}"/>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4" name="テキスト ボックス 523">
          <a:extLst>
            <a:ext uri="{FF2B5EF4-FFF2-40B4-BE49-F238E27FC236}">
              <a16:creationId xmlns:a16="http://schemas.microsoft.com/office/drawing/2014/main" id="{16084AAE-388C-4C16-900D-D26F9FDA42FA}"/>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5" name="直線コネクタ 524">
          <a:extLst>
            <a:ext uri="{FF2B5EF4-FFF2-40B4-BE49-F238E27FC236}">
              <a16:creationId xmlns:a16="http://schemas.microsoft.com/office/drawing/2014/main" id="{954E1BB1-BC29-4A9E-AB77-68F0F34ED081}"/>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6" name="テキスト ボックス 525">
          <a:extLst>
            <a:ext uri="{FF2B5EF4-FFF2-40B4-BE49-F238E27FC236}">
              <a16:creationId xmlns:a16="http://schemas.microsoft.com/office/drawing/2014/main" id="{BDB071A0-03BE-43F5-B95C-766AD89FA4BA}"/>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464E71AE-207B-469D-982B-2DB4F0B4B32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a:extLst>
            <a:ext uri="{FF2B5EF4-FFF2-40B4-BE49-F238E27FC236}">
              <a16:creationId xmlns:a16="http://schemas.microsoft.com/office/drawing/2014/main" id="{D40AD5AA-34E2-4D78-AEAF-1B6033849D51}"/>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a:extLst>
            <a:ext uri="{FF2B5EF4-FFF2-40B4-BE49-F238E27FC236}">
              <a16:creationId xmlns:a16="http://schemas.microsoft.com/office/drawing/2014/main" id="{71851DAA-C915-4970-9A0E-15FBEA42B67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70866</xdr:rowOff>
    </xdr:from>
    <xdr:to>
      <xdr:col>85</xdr:col>
      <xdr:colOff>126364</xdr:colOff>
      <xdr:row>62</xdr:row>
      <xdr:rowOff>125730</xdr:rowOff>
    </xdr:to>
    <xdr:cxnSp macro="">
      <xdr:nvCxnSpPr>
        <xdr:cNvPr id="530" name="直線コネクタ 529">
          <a:extLst>
            <a:ext uri="{FF2B5EF4-FFF2-40B4-BE49-F238E27FC236}">
              <a16:creationId xmlns:a16="http://schemas.microsoft.com/office/drawing/2014/main" id="{09CE76F2-D245-4222-A567-FEBEC3A8EA52}"/>
            </a:ext>
          </a:extLst>
        </xdr:cNvPr>
        <xdr:cNvCxnSpPr/>
      </xdr:nvCxnSpPr>
      <xdr:spPr>
        <a:xfrm flipV="1">
          <a:off x="16318864" y="9500616"/>
          <a:ext cx="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129557</xdr:rowOff>
    </xdr:from>
    <xdr:ext cx="405111" cy="259045"/>
    <xdr:sp macro="" textlink="">
      <xdr:nvSpPr>
        <xdr:cNvPr id="531" name="【学校施設】&#10;有形固定資産減価償却率最小値テキスト">
          <a:extLst>
            <a:ext uri="{FF2B5EF4-FFF2-40B4-BE49-F238E27FC236}">
              <a16:creationId xmlns:a16="http://schemas.microsoft.com/office/drawing/2014/main" id="{BFD62491-0239-4BCE-A206-D755F995197B}"/>
            </a:ext>
          </a:extLst>
        </xdr:cNvPr>
        <xdr:cNvSpPr txBox="1"/>
      </xdr:nvSpPr>
      <xdr:spPr>
        <a:xfrm>
          <a:off x="16357600" y="1075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125730</xdr:rowOff>
    </xdr:from>
    <xdr:to>
      <xdr:col>86</xdr:col>
      <xdr:colOff>25400</xdr:colOff>
      <xdr:row>62</xdr:row>
      <xdr:rowOff>125730</xdr:rowOff>
    </xdr:to>
    <xdr:cxnSp macro="">
      <xdr:nvCxnSpPr>
        <xdr:cNvPr id="532" name="直線コネクタ 531">
          <a:extLst>
            <a:ext uri="{FF2B5EF4-FFF2-40B4-BE49-F238E27FC236}">
              <a16:creationId xmlns:a16="http://schemas.microsoft.com/office/drawing/2014/main" id="{7C74F4E2-A1CF-48F4-BE92-291F8B8F31D0}"/>
            </a:ext>
          </a:extLst>
        </xdr:cNvPr>
        <xdr:cNvCxnSpPr/>
      </xdr:nvCxnSpPr>
      <xdr:spPr>
        <a:xfrm>
          <a:off x="16230600" y="10755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17543</xdr:rowOff>
    </xdr:from>
    <xdr:ext cx="405111" cy="259045"/>
    <xdr:sp macro="" textlink="">
      <xdr:nvSpPr>
        <xdr:cNvPr id="533" name="【学校施設】&#10;有形固定資産減価償却率最大値テキスト">
          <a:extLst>
            <a:ext uri="{FF2B5EF4-FFF2-40B4-BE49-F238E27FC236}">
              <a16:creationId xmlns:a16="http://schemas.microsoft.com/office/drawing/2014/main" id="{4D6DABF3-0C3C-4F2E-AE7B-EC122702AFAD}"/>
            </a:ext>
          </a:extLst>
        </xdr:cNvPr>
        <xdr:cNvSpPr txBox="1"/>
      </xdr:nvSpPr>
      <xdr:spPr>
        <a:xfrm>
          <a:off x="16357600" y="9275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70866</xdr:rowOff>
    </xdr:from>
    <xdr:to>
      <xdr:col>86</xdr:col>
      <xdr:colOff>25400</xdr:colOff>
      <xdr:row>55</xdr:row>
      <xdr:rowOff>70866</xdr:rowOff>
    </xdr:to>
    <xdr:cxnSp macro="">
      <xdr:nvCxnSpPr>
        <xdr:cNvPr id="534" name="直線コネクタ 533">
          <a:extLst>
            <a:ext uri="{FF2B5EF4-FFF2-40B4-BE49-F238E27FC236}">
              <a16:creationId xmlns:a16="http://schemas.microsoft.com/office/drawing/2014/main" id="{7B1F7601-79F3-49A9-8D6F-47C9D7DCE2B2}"/>
            </a:ext>
          </a:extLst>
        </xdr:cNvPr>
        <xdr:cNvCxnSpPr/>
      </xdr:nvCxnSpPr>
      <xdr:spPr>
        <a:xfrm>
          <a:off x="16230600" y="950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42943</xdr:rowOff>
    </xdr:from>
    <xdr:ext cx="405111" cy="259045"/>
    <xdr:sp macro="" textlink="">
      <xdr:nvSpPr>
        <xdr:cNvPr id="535" name="【学校施設】&#10;有形固定資産減価償却率平均値テキスト">
          <a:extLst>
            <a:ext uri="{FF2B5EF4-FFF2-40B4-BE49-F238E27FC236}">
              <a16:creationId xmlns:a16="http://schemas.microsoft.com/office/drawing/2014/main" id="{626B0A59-F60C-447C-A8A9-FA112645C7ED}"/>
            </a:ext>
          </a:extLst>
        </xdr:cNvPr>
        <xdr:cNvSpPr txBox="1"/>
      </xdr:nvSpPr>
      <xdr:spPr>
        <a:xfrm>
          <a:off x="16357600" y="9987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20066</xdr:rowOff>
    </xdr:from>
    <xdr:to>
      <xdr:col>85</xdr:col>
      <xdr:colOff>177800</xdr:colOff>
      <xdr:row>59</xdr:row>
      <xdr:rowOff>121666</xdr:rowOff>
    </xdr:to>
    <xdr:sp macro="" textlink="">
      <xdr:nvSpPr>
        <xdr:cNvPr id="536" name="フローチャート: 判断 535">
          <a:extLst>
            <a:ext uri="{FF2B5EF4-FFF2-40B4-BE49-F238E27FC236}">
              <a16:creationId xmlns:a16="http://schemas.microsoft.com/office/drawing/2014/main" id="{37963861-9355-4A29-BE96-1120ABDE3B80}"/>
            </a:ext>
          </a:extLst>
        </xdr:cNvPr>
        <xdr:cNvSpPr/>
      </xdr:nvSpPr>
      <xdr:spPr>
        <a:xfrm>
          <a:off x="16268700" y="1013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157226</xdr:rowOff>
    </xdr:from>
    <xdr:to>
      <xdr:col>81</xdr:col>
      <xdr:colOff>101600</xdr:colOff>
      <xdr:row>59</xdr:row>
      <xdr:rowOff>87376</xdr:rowOff>
    </xdr:to>
    <xdr:sp macro="" textlink="">
      <xdr:nvSpPr>
        <xdr:cNvPr id="537" name="フローチャート: 判断 536">
          <a:extLst>
            <a:ext uri="{FF2B5EF4-FFF2-40B4-BE49-F238E27FC236}">
              <a16:creationId xmlns:a16="http://schemas.microsoft.com/office/drawing/2014/main" id="{C80B1041-E4C2-43DF-8AEB-35550CCB1810}"/>
            </a:ext>
          </a:extLst>
        </xdr:cNvPr>
        <xdr:cNvSpPr/>
      </xdr:nvSpPr>
      <xdr:spPr>
        <a:xfrm>
          <a:off x="154305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138938</xdr:rowOff>
    </xdr:from>
    <xdr:to>
      <xdr:col>76</xdr:col>
      <xdr:colOff>165100</xdr:colOff>
      <xdr:row>59</xdr:row>
      <xdr:rowOff>69088</xdr:rowOff>
    </xdr:to>
    <xdr:sp macro="" textlink="">
      <xdr:nvSpPr>
        <xdr:cNvPr id="538" name="フローチャート: 判断 537">
          <a:extLst>
            <a:ext uri="{FF2B5EF4-FFF2-40B4-BE49-F238E27FC236}">
              <a16:creationId xmlns:a16="http://schemas.microsoft.com/office/drawing/2014/main" id="{63C71CE2-8443-4E2E-A7ED-9F3C7D0977D9}"/>
            </a:ext>
          </a:extLst>
        </xdr:cNvPr>
        <xdr:cNvSpPr/>
      </xdr:nvSpPr>
      <xdr:spPr>
        <a:xfrm>
          <a:off x="14541500" y="1008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120650</xdr:rowOff>
    </xdr:from>
    <xdr:to>
      <xdr:col>72</xdr:col>
      <xdr:colOff>38100</xdr:colOff>
      <xdr:row>59</xdr:row>
      <xdr:rowOff>50800</xdr:rowOff>
    </xdr:to>
    <xdr:sp macro="" textlink="">
      <xdr:nvSpPr>
        <xdr:cNvPr id="539" name="フローチャート: 判断 538">
          <a:extLst>
            <a:ext uri="{FF2B5EF4-FFF2-40B4-BE49-F238E27FC236}">
              <a16:creationId xmlns:a16="http://schemas.microsoft.com/office/drawing/2014/main" id="{73A0C0F1-D468-42E8-88AA-3210EB2C54EC}"/>
            </a:ext>
          </a:extLst>
        </xdr:cNvPr>
        <xdr:cNvSpPr/>
      </xdr:nvSpPr>
      <xdr:spPr>
        <a:xfrm>
          <a:off x="13652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127508</xdr:rowOff>
    </xdr:from>
    <xdr:to>
      <xdr:col>67</xdr:col>
      <xdr:colOff>101600</xdr:colOff>
      <xdr:row>59</xdr:row>
      <xdr:rowOff>57658</xdr:rowOff>
    </xdr:to>
    <xdr:sp macro="" textlink="">
      <xdr:nvSpPr>
        <xdr:cNvPr id="540" name="フローチャート: 判断 539">
          <a:extLst>
            <a:ext uri="{FF2B5EF4-FFF2-40B4-BE49-F238E27FC236}">
              <a16:creationId xmlns:a16="http://schemas.microsoft.com/office/drawing/2014/main" id="{0A89F627-C81D-407B-BB7A-4E4FD55044A2}"/>
            </a:ext>
          </a:extLst>
        </xdr:cNvPr>
        <xdr:cNvSpPr/>
      </xdr:nvSpPr>
      <xdr:spPr>
        <a:xfrm>
          <a:off x="12763500" y="1007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22D0EDB7-20A0-4D92-8C52-C513D4028DD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4470F331-5E38-4835-A2F9-03D9B2876AA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5FD99A4B-E97D-4398-B5C0-FBFEE4B563B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44F632B3-0702-4291-8FB0-582DF107638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32A456A5-9FEF-43DD-A40E-37BADE2E84B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127508</xdr:rowOff>
    </xdr:from>
    <xdr:to>
      <xdr:col>85</xdr:col>
      <xdr:colOff>177800</xdr:colOff>
      <xdr:row>61</xdr:row>
      <xdr:rowOff>57658</xdr:rowOff>
    </xdr:to>
    <xdr:sp macro="" textlink="">
      <xdr:nvSpPr>
        <xdr:cNvPr id="546" name="楕円 545">
          <a:extLst>
            <a:ext uri="{FF2B5EF4-FFF2-40B4-BE49-F238E27FC236}">
              <a16:creationId xmlns:a16="http://schemas.microsoft.com/office/drawing/2014/main" id="{EFC0109E-5F2D-4AE1-A9E5-70F545EE9479}"/>
            </a:ext>
          </a:extLst>
        </xdr:cNvPr>
        <xdr:cNvSpPr/>
      </xdr:nvSpPr>
      <xdr:spPr>
        <a:xfrm>
          <a:off x="16268700" y="1041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105935</xdr:rowOff>
    </xdr:from>
    <xdr:ext cx="405111" cy="259045"/>
    <xdr:sp macro="" textlink="">
      <xdr:nvSpPr>
        <xdr:cNvPr id="547" name="【学校施設】&#10;有形固定資産減価償却率該当値テキスト">
          <a:extLst>
            <a:ext uri="{FF2B5EF4-FFF2-40B4-BE49-F238E27FC236}">
              <a16:creationId xmlns:a16="http://schemas.microsoft.com/office/drawing/2014/main" id="{3AF47A46-24BE-4CE8-B326-2DF5E5FCD644}"/>
            </a:ext>
          </a:extLst>
        </xdr:cNvPr>
        <xdr:cNvSpPr txBox="1"/>
      </xdr:nvSpPr>
      <xdr:spPr>
        <a:xfrm>
          <a:off x="16357600" y="10392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88646</xdr:rowOff>
    </xdr:from>
    <xdr:to>
      <xdr:col>81</xdr:col>
      <xdr:colOff>101600</xdr:colOff>
      <xdr:row>61</xdr:row>
      <xdr:rowOff>18796</xdr:rowOff>
    </xdr:to>
    <xdr:sp macro="" textlink="">
      <xdr:nvSpPr>
        <xdr:cNvPr id="548" name="楕円 547">
          <a:extLst>
            <a:ext uri="{FF2B5EF4-FFF2-40B4-BE49-F238E27FC236}">
              <a16:creationId xmlns:a16="http://schemas.microsoft.com/office/drawing/2014/main" id="{6DCBED05-7B86-45BF-925E-919AE3E42894}"/>
            </a:ext>
          </a:extLst>
        </xdr:cNvPr>
        <xdr:cNvSpPr/>
      </xdr:nvSpPr>
      <xdr:spPr>
        <a:xfrm>
          <a:off x="15430500" y="1037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139446</xdr:rowOff>
    </xdr:from>
    <xdr:to>
      <xdr:col>85</xdr:col>
      <xdr:colOff>127000</xdr:colOff>
      <xdr:row>61</xdr:row>
      <xdr:rowOff>6858</xdr:rowOff>
    </xdr:to>
    <xdr:cxnSp macro="">
      <xdr:nvCxnSpPr>
        <xdr:cNvPr id="549" name="直線コネクタ 548">
          <a:extLst>
            <a:ext uri="{FF2B5EF4-FFF2-40B4-BE49-F238E27FC236}">
              <a16:creationId xmlns:a16="http://schemas.microsoft.com/office/drawing/2014/main" id="{0B9E2214-0A79-4C31-9EF7-8E6627603585}"/>
            </a:ext>
          </a:extLst>
        </xdr:cNvPr>
        <xdr:cNvCxnSpPr/>
      </xdr:nvCxnSpPr>
      <xdr:spPr>
        <a:xfrm>
          <a:off x="15481300" y="10426446"/>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56642</xdr:rowOff>
    </xdr:from>
    <xdr:to>
      <xdr:col>76</xdr:col>
      <xdr:colOff>165100</xdr:colOff>
      <xdr:row>60</xdr:row>
      <xdr:rowOff>158242</xdr:rowOff>
    </xdr:to>
    <xdr:sp macro="" textlink="">
      <xdr:nvSpPr>
        <xdr:cNvPr id="550" name="楕円 549">
          <a:extLst>
            <a:ext uri="{FF2B5EF4-FFF2-40B4-BE49-F238E27FC236}">
              <a16:creationId xmlns:a16="http://schemas.microsoft.com/office/drawing/2014/main" id="{154DB46D-53C9-43F4-AB8B-E97E97A02B01}"/>
            </a:ext>
          </a:extLst>
        </xdr:cNvPr>
        <xdr:cNvSpPr/>
      </xdr:nvSpPr>
      <xdr:spPr>
        <a:xfrm>
          <a:off x="14541500" y="1034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107442</xdr:rowOff>
    </xdr:from>
    <xdr:to>
      <xdr:col>81</xdr:col>
      <xdr:colOff>50800</xdr:colOff>
      <xdr:row>60</xdr:row>
      <xdr:rowOff>139446</xdr:rowOff>
    </xdr:to>
    <xdr:cxnSp macro="">
      <xdr:nvCxnSpPr>
        <xdr:cNvPr id="551" name="直線コネクタ 550">
          <a:extLst>
            <a:ext uri="{FF2B5EF4-FFF2-40B4-BE49-F238E27FC236}">
              <a16:creationId xmlns:a16="http://schemas.microsoft.com/office/drawing/2014/main" id="{1ADE564E-7C4F-4ABA-9F0C-BE9AA3FE5270}"/>
            </a:ext>
          </a:extLst>
        </xdr:cNvPr>
        <xdr:cNvCxnSpPr/>
      </xdr:nvCxnSpPr>
      <xdr:spPr>
        <a:xfrm>
          <a:off x="14592300" y="1039444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74930</xdr:rowOff>
    </xdr:from>
    <xdr:to>
      <xdr:col>72</xdr:col>
      <xdr:colOff>38100</xdr:colOff>
      <xdr:row>61</xdr:row>
      <xdr:rowOff>5080</xdr:rowOff>
    </xdr:to>
    <xdr:sp macro="" textlink="">
      <xdr:nvSpPr>
        <xdr:cNvPr id="552" name="楕円 551">
          <a:extLst>
            <a:ext uri="{FF2B5EF4-FFF2-40B4-BE49-F238E27FC236}">
              <a16:creationId xmlns:a16="http://schemas.microsoft.com/office/drawing/2014/main" id="{C6CB0EC2-9BBB-4BCB-A413-339CD1D64457}"/>
            </a:ext>
          </a:extLst>
        </xdr:cNvPr>
        <xdr:cNvSpPr/>
      </xdr:nvSpPr>
      <xdr:spPr>
        <a:xfrm>
          <a:off x="13652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107442</xdr:rowOff>
    </xdr:from>
    <xdr:to>
      <xdr:col>76</xdr:col>
      <xdr:colOff>114300</xdr:colOff>
      <xdr:row>60</xdr:row>
      <xdr:rowOff>125730</xdr:rowOff>
    </xdr:to>
    <xdr:cxnSp macro="">
      <xdr:nvCxnSpPr>
        <xdr:cNvPr id="553" name="直線コネクタ 552">
          <a:extLst>
            <a:ext uri="{FF2B5EF4-FFF2-40B4-BE49-F238E27FC236}">
              <a16:creationId xmlns:a16="http://schemas.microsoft.com/office/drawing/2014/main" id="{7B8DCE97-F570-4F2F-AAD3-AEC0D4DBF586}"/>
            </a:ext>
          </a:extLst>
        </xdr:cNvPr>
        <xdr:cNvCxnSpPr/>
      </xdr:nvCxnSpPr>
      <xdr:spPr>
        <a:xfrm flipV="1">
          <a:off x="13703300" y="1039444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68072</xdr:rowOff>
    </xdr:from>
    <xdr:to>
      <xdr:col>67</xdr:col>
      <xdr:colOff>101600</xdr:colOff>
      <xdr:row>60</xdr:row>
      <xdr:rowOff>169672</xdr:rowOff>
    </xdr:to>
    <xdr:sp macro="" textlink="">
      <xdr:nvSpPr>
        <xdr:cNvPr id="554" name="楕円 553">
          <a:extLst>
            <a:ext uri="{FF2B5EF4-FFF2-40B4-BE49-F238E27FC236}">
              <a16:creationId xmlns:a16="http://schemas.microsoft.com/office/drawing/2014/main" id="{628510B6-8081-4AC5-B7A6-4AFD0E06E9F0}"/>
            </a:ext>
          </a:extLst>
        </xdr:cNvPr>
        <xdr:cNvSpPr/>
      </xdr:nvSpPr>
      <xdr:spPr>
        <a:xfrm>
          <a:off x="12763500" y="1035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118872</xdr:rowOff>
    </xdr:from>
    <xdr:to>
      <xdr:col>71</xdr:col>
      <xdr:colOff>177800</xdr:colOff>
      <xdr:row>60</xdr:row>
      <xdr:rowOff>125730</xdr:rowOff>
    </xdr:to>
    <xdr:cxnSp macro="">
      <xdr:nvCxnSpPr>
        <xdr:cNvPr id="555" name="直線コネクタ 554">
          <a:extLst>
            <a:ext uri="{FF2B5EF4-FFF2-40B4-BE49-F238E27FC236}">
              <a16:creationId xmlns:a16="http://schemas.microsoft.com/office/drawing/2014/main" id="{7B30782C-1059-4080-848A-8323DF8FFDFB}"/>
            </a:ext>
          </a:extLst>
        </xdr:cNvPr>
        <xdr:cNvCxnSpPr/>
      </xdr:nvCxnSpPr>
      <xdr:spPr>
        <a:xfrm>
          <a:off x="12814300" y="1040587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103903</xdr:rowOff>
    </xdr:from>
    <xdr:ext cx="405111" cy="259045"/>
    <xdr:sp macro="" textlink="">
      <xdr:nvSpPr>
        <xdr:cNvPr id="556" name="n_1aveValue【学校施設】&#10;有形固定資産減価償却率">
          <a:extLst>
            <a:ext uri="{FF2B5EF4-FFF2-40B4-BE49-F238E27FC236}">
              <a16:creationId xmlns:a16="http://schemas.microsoft.com/office/drawing/2014/main" id="{7D0D2E23-8565-4812-845C-AE5F20D8975A}"/>
            </a:ext>
          </a:extLst>
        </xdr:cNvPr>
        <xdr:cNvSpPr txBox="1"/>
      </xdr:nvSpPr>
      <xdr:spPr>
        <a:xfrm>
          <a:off x="15266044" y="987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85615</xdr:rowOff>
    </xdr:from>
    <xdr:ext cx="405111" cy="259045"/>
    <xdr:sp macro="" textlink="">
      <xdr:nvSpPr>
        <xdr:cNvPr id="557" name="n_2aveValue【学校施設】&#10;有形固定資産減価償却率">
          <a:extLst>
            <a:ext uri="{FF2B5EF4-FFF2-40B4-BE49-F238E27FC236}">
              <a16:creationId xmlns:a16="http://schemas.microsoft.com/office/drawing/2014/main" id="{55C587AE-0F28-49AD-A2D4-E948BA1E1DFE}"/>
            </a:ext>
          </a:extLst>
        </xdr:cNvPr>
        <xdr:cNvSpPr txBox="1"/>
      </xdr:nvSpPr>
      <xdr:spPr>
        <a:xfrm>
          <a:off x="14389744" y="9858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67327</xdr:rowOff>
    </xdr:from>
    <xdr:ext cx="405111" cy="259045"/>
    <xdr:sp macro="" textlink="">
      <xdr:nvSpPr>
        <xdr:cNvPr id="558" name="n_3aveValue【学校施設】&#10;有形固定資産減価償却率">
          <a:extLst>
            <a:ext uri="{FF2B5EF4-FFF2-40B4-BE49-F238E27FC236}">
              <a16:creationId xmlns:a16="http://schemas.microsoft.com/office/drawing/2014/main" id="{AE61DB6A-EC91-4901-A446-A3840FD24767}"/>
            </a:ext>
          </a:extLst>
        </xdr:cNvPr>
        <xdr:cNvSpPr txBox="1"/>
      </xdr:nvSpPr>
      <xdr:spPr>
        <a:xfrm>
          <a:off x="135007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74185</xdr:rowOff>
    </xdr:from>
    <xdr:ext cx="405111" cy="259045"/>
    <xdr:sp macro="" textlink="">
      <xdr:nvSpPr>
        <xdr:cNvPr id="559" name="n_4aveValue【学校施設】&#10;有形固定資産減価償却率">
          <a:extLst>
            <a:ext uri="{FF2B5EF4-FFF2-40B4-BE49-F238E27FC236}">
              <a16:creationId xmlns:a16="http://schemas.microsoft.com/office/drawing/2014/main" id="{B9D444C0-1DDE-45E9-B6AF-8D9CB5A9DB6A}"/>
            </a:ext>
          </a:extLst>
        </xdr:cNvPr>
        <xdr:cNvSpPr txBox="1"/>
      </xdr:nvSpPr>
      <xdr:spPr>
        <a:xfrm>
          <a:off x="12611744" y="9846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9923</xdr:rowOff>
    </xdr:from>
    <xdr:ext cx="405111" cy="259045"/>
    <xdr:sp macro="" textlink="">
      <xdr:nvSpPr>
        <xdr:cNvPr id="560" name="n_1mainValue【学校施設】&#10;有形固定資産減価償却率">
          <a:extLst>
            <a:ext uri="{FF2B5EF4-FFF2-40B4-BE49-F238E27FC236}">
              <a16:creationId xmlns:a16="http://schemas.microsoft.com/office/drawing/2014/main" id="{C98DD311-2FEE-4413-9424-953FD79E3BA5}"/>
            </a:ext>
          </a:extLst>
        </xdr:cNvPr>
        <xdr:cNvSpPr txBox="1"/>
      </xdr:nvSpPr>
      <xdr:spPr>
        <a:xfrm>
          <a:off x="15266044" y="10468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149369</xdr:rowOff>
    </xdr:from>
    <xdr:ext cx="405111" cy="259045"/>
    <xdr:sp macro="" textlink="">
      <xdr:nvSpPr>
        <xdr:cNvPr id="561" name="n_2mainValue【学校施設】&#10;有形固定資産減価償却率">
          <a:extLst>
            <a:ext uri="{FF2B5EF4-FFF2-40B4-BE49-F238E27FC236}">
              <a16:creationId xmlns:a16="http://schemas.microsoft.com/office/drawing/2014/main" id="{8BFAA0CA-5F8D-4D81-9BB9-4270AD21A5D8}"/>
            </a:ext>
          </a:extLst>
        </xdr:cNvPr>
        <xdr:cNvSpPr txBox="1"/>
      </xdr:nvSpPr>
      <xdr:spPr>
        <a:xfrm>
          <a:off x="14389744" y="10436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167657</xdr:rowOff>
    </xdr:from>
    <xdr:ext cx="405111" cy="259045"/>
    <xdr:sp macro="" textlink="">
      <xdr:nvSpPr>
        <xdr:cNvPr id="562" name="n_3mainValue【学校施設】&#10;有形固定資産減価償却率">
          <a:extLst>
            <a:ext uri="{FF2B5EF4-FFF2-40B4-BE49-F238E27FC236}">
              <a16:creationId xmlns:a16="http://schemas.microsoft.com/office/drawing/2014/main" id="{77DEA00E-1F13-4026-99F9-6A09A9DD09F8}"/>
            </a:ext>
          </a:extLst>
        </xdr:cNvPr>
        <xdr:cNvSpPr txBox="1"/>
      </xdr:nvSpPr>
      <xdr:spPr>
        <a:xfrm>
          <a:off x="13500744"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160799</xdr:rowOff>
    </xdr:from>
    <xdr:ext cx="405111" cy="259045"/>
    <xdr:sp macro="" textlink="">
      <xdr:nvSpPr>
        <xdr:cNvPr id="563" name="n_4mainValue【学校施設】&#10;有形固定資産減価償却率">
          <a:extLst>
            <a:ext uri="{FF2B5EF4-FFF2-40B4-BE49-F238E27FC236}">
              <a16:creationId xmlns:a16="http://schemas.microsoft.com/office/drawing/2014/main" id="{D99611BD-3FAB-4F69-B190-8F24A8870094}"/>
            </a:ext>
          </a:extLst>
        </xdr:cNvPr>
        <xdr:cNvSpPr txBox="1"/>
      </xdr:nvSpPr>
      <xdr:spPr>
        <a:xfrm>
          <a:off x="12611744" y="10447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a:extLst>
            <a:ext uri="{FF2B5EF4-FFF2-40B4-BE49-F238E27FC236}">
              <a16:creationId xmlns:a16="http://schemas.microsoft.com/office/drawing/2014/main" id="{A4A702B7-D851-4A72-873D-6C55F058032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a:extLst>
            <a:ext uri="{FF2B5EF4-FFF2-40B4-BE49-F238E27FC236}">
              <a16:creationId xmlns:a16="http://schemas.microsoft.com/office/drawing/2014/main" id="{697BB23E-5DF3-4371-AD24-0587E3074C9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a:extLst>
            <a:ext uri="{FF2B5EF4-FFF2-40B4-BE49-F238E27FC236}">
              <a16:creationId xmlns:a16="http://schemas.microsoft.com/office/drawing/2014/main" id="{E1B99900-3AB7-47D7-8293-185F7E20013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a:extLst>
            <a:ext uri="{FF2B5EF4-FFF2-40B4-BE49-F238E27FC236}">
              <a16:creationId xmlns:a16="http://schemas.microsoft.com/office/drawing/2014/main" id="{411F73E4-AD96-4C06-B4C6-2B6BA4E6FAF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a:extLst>
            <a:ext uri="{FF2B5EF4-FFF2-40B4-BE49-F238E27FC236}">
              <a16:creationId xmlns:a16="http://schemas.microsoft.com/office/drawing/2014/main" id="{CFA605BF-EDC4-4F7D-997C-83FDF2C3725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a:extLst>
            <a:ext uri="{FF2B5EF4-FFF2-40B4-BE49-F238E27FC236}">
              <a16:creationId xmlns:a16="http://schemas.microsoft.com/office/drawing/2014/main" id="{D8FB87EE-4605-4558-A54A-09F3AB62BB8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a:extLst>
            <a:ext uri="{FF2B5EF4-FFF2-40B4-BE49-F238E27FC236}">
              <a16:creationId xmlns:a16="http://schemas.microsoft.com/office/drawing/2014/main" id="{C440D999-7DEB-45C7-8851-CA145DD40CA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a:extLst>
            <a:ext uri="{FF2B5EF4-FFF2-40B4-BE49-F238E27FC236}">
              <a16:creationId xmlns:a16="http://schemas.microsoft.com/office/drawing/2014/main" id="{08AA026C-B096-4835-A3F9-206FAD8EA7D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a:extLst>
            <a:ext uri="{FF2B5EF4-FFF2-40B4-BE49-F238E27FC236}">
              <a16:creationId xmlns:a16="http://schemas.microsoft.com/office/drawing/2014/main" id="{D95C32A4-90B1-48F2-A8C6-3D87F5BA50A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a:extLst>
            <a:ext uri="{FF2B5EF4-FFF2-40B4-BE49-F238E27FC236}">
              <a16:creationId xmlns:a16="http://schemas.microsoft.com/office/drawing/2014/main" id="{13BC2D0F-4835-4D01-83AA-C65F46C1780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4" name="テキスト ボックス 573">
          <a:extLst>
            <a:ext uri="{FF2B5EF4-FFF2-40B4-BE49-F238E27FC236}">
              <a16:creationId xmlns:a16="http://schemas.microsoft.com/office/drawing/2014/main" id="{2F72EF9F-7960-45F1-A935-8316CD1D9622}"/>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5" name="直線コネクタ 574">
          <a:extLst>
            <a:ext uri="{FF2B5EF4-FFF2-40B4-BE49-F238E27FC236}">
              <a16:creationId xmlns:a16="http://schemas.microsoft.com/office/drawing/2014/main" id="{9177449C-97FD-4B02-9317-2E73DAA3C732}"/>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6" name="テキスト ボックス 575">
          <a:extLst>
            <a:ext uri="{FF2B5EF4-FFF2-40B4-BE49-F238E27FC236}">
              <a16:creationId xmlns:a16="http://schemas.microsoft.com/office/drawing/2014/main" id="{BAD88DB0-400B-4D32-8103-28379CEFB957}"/>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7" name="直線コネクタ 576">
          <a:extLst>
            <a:ext uri="{FF2B5EF4-FFF2-40B4-BE49-F238E27FC236}">
              <a16:creationId xmlns:a16="http://schemas.microsoft.com/office/drawing/2014/main" id="{0BCFE68D-372E-4FD2-878F-8109AD03E0E6}"/>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8" name="テキスト ボックス 577">
          <a:extLst>
            <a:ext uri="{FF2B5EF4-FFF2-40B4-BE49-F238E27FC236}">
              <a16:creationId xmlns:a16="http://schemas.microsoft.com/office/drawing/2014/main" id="{96E58978-B76E-4244-A8F2-0D307462CC38}"/>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a:extLst>
            <a:ext uri="{FF2B5EF4-FFF2-40B4-BE49-F238E27FC236}">
              <a16:creationId xmlns:a16="http://schemas.microsoft.com/office/drawing/2014/main" id="{E0CB82D6-468C-495B-835D-7E14AF8611D5}"/>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0" name="テキスト ボックス 579">
          <a:extLst>
            <a:ext uri="{FF2B5EF4-FFF2-40B4-BE49-F238E27FC236}">
              <a16:creationId xmlns:a16="http://schemas.microsoft.com/office/drawing/2014/main" id="{D65E11B7-0C5B-4ABA-BD63-5D68ABF12A97}"/>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1" name="直線コネクタ 580">
          <a:extLst>
            <a:ext uri="{FF2B5EF4-FFF2-40B4-BE49-F238E27FC236}">
              <a16:creationId xmlns:a16="http://schemas.microsoft.com/office/drawing/2014/main" id="{ACC30618-E218-4BCE-B832-E58179ADD2C8}"/>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2" name="テキスト ボックス 581">
          <a:extLst>
            <a:ext uri="{FF2B5EF4-FFF2-40B4-BE49-F238E27FC236}">
              <a16:creationId xmlns:a16="http://schemas.microsoft.com/office/drawing/2014/main" id="{C37AE866-760B-4332-B87D-65D45BB43BE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3" name="直線コネクタ 582">
          <a:extLst>
            <a:ext uri="{FF2B5EF4-FFF2-40B4-BE49-F238E27FC236}">
              <a16:creationId xmlns:a16="http://schemas.microsoft.com/office/drawing/2014/main" id="{F14D39D5-EBCC-44CA-87F1-BFD8DB3A1749}"/>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4" name="テキスト ボックス 583">
          <a:extLst>
            <a:ext uri="{FF2B5EF4-FFF2-40B4-BE49-F238E27FC236}">
              <a16:creationId xmlns:a16="http://schemas.microsoft.com/office/drawing/2014/main" id="{56A21E75-9EDE-4F60-9512-B3C4E7BFE55D}"/>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AFA8AADD-1695-4DA5-A7CD-9BE6FF4144D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a:extLst>
            <a:ext uri="{FF2B5EF4-FFF2-40B4-BE49-F238E27FC236}">
              <a16:creationId xmlns:a16="http://schemas.microsoft.com/office/drawing/2014/main" id="{F0AD1130-7392-4F3B-A23F-71E6C969526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a:extLst>
            <a:ext uri="{FF2B5EF4-FFF2-40B4-BE49-F238E27FC236}">
              <a16:creationId xmlns:a16="http://schemas.microsoft.com/office/drawing/2014/main" id="{10CF6824-3FC5-42CA-8316-07A48A3EFFC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27432</xdr:rowOff>
    </xdr:from>
    <xdr:to>
      <xdr:col>116</xdr:col>
      <xdr:colOff>62864</xdr:colOff>
      <xdr:row>64</xdr:row>
      <xdr:rowOff>143256</xdr:rowOff>
    </xdr:to>
    <xdr:cxnSp macro="">
      <xdr:nvCxnSpPr>
        <xdr:cNvPr id="588" name="直線コネクタ 587">
          <a:extLst>
            <a:ext uri="{FF2B5EF4-FFF2-40B4-BE49-F238E27FC236}">
              <a16:creationId xmlns:a16="http://schemas.microsoft.com/office/drawing/2014/main" id="{706FAF52-3E47-4DFF-9478-348604D3A23D}"/>
            </a:ext>
          </a:extLst>
        </xdr:cNvPr>
        <xdr:cNvCxnSpPr/>
      </xdr:nvCxnSpPr>
      <xdr:spPr>
        <a:xfrm flipV="1">
          <a:off x="22160864" y="9628632"/>
          <a:ext cx="0" cy="1487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147083</xdr:rowOff>
    </xdr:from>
    <xdr:ext cx="469744" cy="259045"/>
    <xdr:sp macro="" textlink="">
      <xdr:nvSpPr>
        <xdr:cNvPr id="589" name="【学校施設】&#10;一人当たり面積最小値テキスト">
          <a:extLst>
            <a:ext uri="{FF2B5EF4-FFF2-40B4-BE49-F238E27FC236}">
              <a16:creationId xmlns:a16="http://schemas.microsoft.com/office/drawing/2014/main" id="{61260C29-0355-434C-A60D-F3ECC95DD733}"/>
            </a:ext>
          </a:extLst>
        </xdr:cNvPr>
        <xdr:cNvSpPr txBox="1"/>
      </xdr:nvSpPr>
      <xdr:spPr>
        <a:xfrm>
          <a:off x="22199600" y="1111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143256</xdr:rowOff>
    </xdr:from>
    <xdr:to>
      <xdr:col>116</xdr:col>
      <xdr:colOff>152400</xdr:colOff>
      <xdr:row>64</xdr:row>
      <xdr:rowOff>143256</xdr:rowOff>
    </xdr:to>
    <xdr:cxnSp macro="">
      <xdr:nvCxnSpPr>
        <xdr:cNvPr id="590" name="直線コネクタ 589">
          <a:extLst>
            <a:ext uri="{FF2B5EF4-FFF2-40B4-BE49-F238E27FC236}">
              <a16:creationId xmlns:a16="http://schemas.microsoft.com/office/drawing/2014/main" id="{97E34DCF-1669-4609-921E-7C1AC073188A}"/>
            </a:ext>
          </a:extLst>
        </xdr:cNvPr>
        <xdr:cNvCxnSpPr/>
      </xdr:nvCxnSpPr>
      <xdr:spPr>
        <a:xfrm>
          <a:off x="22072600" y="1111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145559</xdr:rowOff>
    </xdr:from>
    <xdr:ext cx="469744" cy="259045"/>
    <xdr:sp macro="" textlink="">
      <xdr:nvSpPr>
        <xdr:cNvPr id="591" name="【学校施設】&#10;一人当たり面積最大値テキスト">
          <a:extLst>
            <a:ext uri="{FF2B5EF4-FFF2-40B4-BE49-F238E27FC236}">
              <a16:creationId xmlns:a16="http://schemas.microsoft.com/office/drawing/2014/main" id="{D96DB503-F847-4399-8085-EA53ADCE2BDD}"/>
            </a:ext>
          </a:extLst>
        </xdr:cNvPr>
        <xdr:cNvSpPr txBox="1"/>
      </xdr:nvSpPr>
      <xdr:spPr>
        <a:xfrm>
          <a:off x="22199600" y="9403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27432</xdr:rowOff>
    </xdr:from>
    <xdr:to>
      <xdr:col>116</xdr:col>
      <xdr:colOff>152400</xdr:colOff>
      <xdr:row>56</xdr:row>
      <xdr:rowOff>27432</xdr:rowOff>
    </xdr:to>
    <xdr:cxnSp macro="">
      <xdr:nvCxnSpPr>
        <xdr:cNvPr id="592" name="直線コネクタ 591">
          <a:extLst>
            <a:ext uri="{FF2B5EF4-FFF2-40B4-BE49-F238E27FC236}">
              <a16:creationId xmlns:a16="http://schemas.microsoft.com/office/drawing/2014/main" id="{CD2BD16A-3599-4683-99E9-DC5815EC9D6E}"/>
            </a:ext>
          </a:extLst>
        </xdr:cNvPr>
        <xdr:cNvCxnSpPr/>
      </xdr:nvCxnSpPr>
      <xdr:spPr>
        <a:xfrm>
          <a:off x="22072600" y="962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124985</xdr:rowOff>
    </xdr:from>
    <xdr:ext cx="469744" cy="259045"/>
    <xdr:sp macro="" textlink="">
      <xdr:nvSpPr>
        <xdr:cNvPr id="593" name="【学校施設】&#10;一人当たり面積平均値テキスト">
          <a:extLst>
            <a:ext uri="{FF2B5EF4-FFF2-40B4-BE49-F238E27FC236}">
              <a16:creationId xmlns:a16="http://schemas.microsoft.com/office/drawing/2014/main" id="{D91CD298-D96D-485A-8B2F-F5F15E9C146F}"/>
            </a:ext>
          </a:extLst>
        </xdr:cNvPr>
        <xdr:cNvSpPr txBox="1"/>
      </xdr:nvSpPr>
      <xdr:spPr>
        <a:xfrm>
          <a:off x="22199600" y="105834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146558</xdr:rowOff>
    </xdr:from>
    <xdr:to>
      <xdr:col>116</xdr:col>
      <xdr:colOff>114300</xdr:colOff>
      <xdr:row>62</xdr:row>
      <xdr:rowOff>76708</xdr:rowOff>
    </xdr:to>
    <xdr:sp macro="" textlink="">
      <xdr:nvSpPr>
        <xdr:cNvPr id="594" name="フローチャート: 判断 593">
          <a:extLst>
            <a:ext uri="{FF2B5EF4-FFF2-40B4-BE49-F238E27FC236}">
              <a16:creationId xmlns:a16="http://schemas.microsoft.com/office/drawing/2014/main" id="{DA1B6AB0-D9EA-4C9D-A656-04D7A74F02DA}"/>
            </a:ext>
          </a:extLst>
        </xdr:cNvPr>
        <xdr:cNvSpPr/>
      </xdr:nvSpPr>
      <xdr:spPr>
        <a:xfrm>
          <a:off x="22110700" y="1060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148082</xdr:rowOff>
    </xdr:from>
    <xdr:to>
      <xdr:col>112</xdr:col>
      <xdr:colOff>38100</xdr:colOff>
      <xdr:row>62</xdr:row>
      <xdr:rowOff>78232</xdr:rowOff>
    </xdr:to>
    <xdr:sp macro="" textlink="">
      <xdr:nvSpPr>
        <xdr:cNvPr id="595" name="フローチャート: 判断 594">
          <a:extLst>
            <a:ext uri="{FF2B5EF4-FFF2-40B4-BE49-F238E27FC236}">
              <a16:creationId xmlns:a16="http://schemas.microsoft.com/office/drawing/2014/main" id="{F395559D-FC30-47E5-BA51-7462E32A58A3}"/>
            </a:ext>
          </a:extLst>
        </xdr:cNvPr>
        <xdr:cNvSpPr/>
      </xdr:nvSpPr>
      <xdr:spPr>
        <a:xfrm>
          <a:off x="21272500" y="1060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164846</xdr:rowOff>
    </xdr:from>
    <xdr:to>
      <xdr:col>107</xdr:col>
      <xdr:colOff>101600</xdr:colOff>
      <xdr:row>62</xdr:row>
      <xdr:rowOff>94996</xdr:rowOff>
    </xdr:to>
    <xdr:sp macro="" textlink="">
      <xdr:nvSpPr>
        <xdr:cNvPr id="596" name="フローチャート: 判断 595">
          <a:extLst>
            <a:ext uri="{FF2B5EF4-FFF2-40B4-BE49-F238E27FC236}">
              <a16:creationId xmlns:a16="http://schemas.microsoft.com/office/drawing/2014/main" id="{0CC4875F-83AB-4247-B56D-A9E89CD731B7}"/>
            </a:ext>
          </a:extLst>
        </xdr:cNvPr>
        <xdr:cNvSpPr/>
      </xdr:nvSpPr>
      <xdr:spPr>
        <a:xfrm>
          <a:off x="20383500" y="1062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141986</xdr:rowOff>
    </xdr:from>
    <xdr:to>
      <xdr:col>102</xdr:col>
      <xdr:colOff>165100</xdr:colOff>
      <xdr:row>62</xdr:row>
      <xdr:rowOff>72136</xdr:rowOff>
    </xdr:to>
    <xdr:sp macro="" textlink="">
      <xdr:nvSpPr>
        <xdr:cNvPr id="597" name="フローチャート: 判断 596">
          <a:extLst>
            <a:ext uri="{FF2B5EF4-FFF2-40B4-BE49-F238E27FC236}">
              <a16:creationId xmlns:a16="http://schemas.microsoft.com/office/drawing/2014/main" id="{EB0C5F04-B766-4C77-BB89-FCEC6AD63E8E}"/>
            </a:ext>
          </a:extLst>
        </xdr:cNvPr>
        <xdr:cNvSpPr/>
      </xdr:nvSpPr>
      <xdr:spPr>
        <a:xfrm>
          <a:off x="19494500" y="1060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158750</xdr:rowOff>
    </xdr:from>
    <xdr:to>
      <xdr:col>98</xdr:col>
      <xdr:colOff>38100</xdr:colOff>
      <xdr:row>62</xdr:row>
      <xdr:rowOff>88900</xdr:rowOff>
    </xdr:to>
    <xdr:sp macro="" textlink="">
      <xdr:nvSpPr>
        <xdr:cNvPr id="598" name="フローチャート: 判断 597">
          <a:extLst>
            <a:ext uri="{FF2B5EF4-FFF2-40B4-BE49-F238E27FC236}">
              <a16:creationId xmlns:a16="http://schemas.microsoft.com/office/drawing/2014/main" id="{AAF3339A-9C7B-4280-BE30-619AF135CFA1}"/>
            </a:ext>
          </a:extLst>
        </xdr:cNvPr>
        <xdr:cNvSpPr/>
      </xdr:nvSpPr>
      <xdr:spPr>
        <a:xfrm>
          <a:off x="18605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A18F09BA-95E2-4864-B166-ED28479F572C}"/>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D72793AC-2FEB-405C-B130-2FA5DF85ACB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54808BBF-D8E9-41E5-8A45-050E82BC0F2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FA858EFC-78F7-4A4F-8576-D06B8B388C3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809D59C8-5050-4235-A041-E1995A1318E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108458</xdr:rowOff>
    </xdr:from>
    <xdr:to>
      <xdr:col>116</xdr:col>
      <xdr:colOff>114300</xdr:colOff>
      <xdr:row>61</xdr:row>
      <xdr:rowOff>38608</xdr:rowOff>
    </xdr:to>
    <xdr:sp macro="" textlink="">
      <xdr:nvSpPr>
        <xdr:cNvPr id="604" name="楕円 603">
          <a:extLst>
            <a:ext uri="{FF2B5EF4-FFF2-40B4-BE49-F238E27FC236}">
              <a16:creationId xmlns:a16="http://schemas.microsoft.com/office/drawing/2014/main" id="{F130533D-CB23-4F94-B338-AB49FFC3BE3E}"/>
            </a:ext>
          </a:extLst>
        </xdr:cNvPr>
        <xdr:cNvSpPr/>
      </xdr:nvSpPr>
      <xdr:spPr>
        <a:xfrm>
          <a:off x="22110700" y="1039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131335</xdr:rowOff>
    </xdr:from>
    <xdr:ext cx="469744" cy="259045"/>
    <xdr:sp macro="" textlink="">
      <xdr:nvSpPr>
        <xdr:cNvPr id="605" name="【学校施設】&#10;一人当たり面積該当値テキスト">
          <a:extLst>
            <a:ext uri="{FF2B5EF4-FFF2-40B4-BE49-F238E27FC236}">
              <a16:creationId xmlns:a16="http://schemas.microsoft.com/office/drawing/2014/main" id="{D0DBC4D3-4C09-49FD-84AD-25A9C4BEAFE8}"/>
            </a:ext>
          </a:extLst>
        </xdr:cNvPr>
        <xdr:cNvSpPr txBox="1"/>
      </xdr:nvSpPr>
      <xdr:spPr>
        <a:xfrm>
          <a:off x="22199600" y="1024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113792</xdr:rowOff>
    </xdr:from>
    <xdr:to>
      <xdr:col>112</xdr:col>
      <xdr:colOff>38100</xdr:colOff>
      <xdr:row>61</xdr:row>
      <xdr:rowOff>43942</xdr:rowOff>
    </xdr:to>
    <xdr:sp macro="" textlink="">
      <xdr:nvSpPr>
        <xdr:cNvPr id="606" name="楕円 605">
          <a:extLst>
            <a:ext uri="{FF2B5EF4-FFF2-40B4-BE49-F238E27FC236}">
              <a16:creationId xmlns:a16="http://schemas.microsoft.com/office/drawing/2014/main" id="{C7977239-1A9E-449B-AAAA-9CA57DAA7855}"/>
            </a:ext>
          </a:extLst>
        </xdr:cNvPr>
        <xdr:cNvSpPr/>
      </xdr:nvSpPr>
      <xdr:spPr>
        <a:xfrm>
          <a:off x="21272500" y="1040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159258</xdr:rowOff>
    </xdr:from>
    <xdr:to>
      <xdr:col>116</xdr:col>
      <xdr:colOff>63500</xdr:colOff>
      <xdr:row>60</xdr:row>
      <xdr:rowOff>164592</xdr:rowOff>
    </xdr:to>
    <xdr:cxnSp macro="">
      <xdr:nvCxnSpPr>
        <xdr:cNvPr id="607" name="直線コネクタ 606">
          <a:extLst>
            <a:ext uri="{FF2B5EF4-FFF2-40B4-BE49-F238E27FC236}">
              <a16:creationId xmlns:a16="http://schemas.microsoft.com/office/drawing/2014/main" id="{A4F44AB4-692C-4392-A7AB-7C24D235AF57}"/>
            </a:ext>
          </a:extLst>
        </xdr:cNvPr>
        <xdr:cNvCxnSpPr/>
      </xdr:nvCxnSpPr>
      <xdr:spPr>
        <a:xfrm flipV="1">
          <a:off x="21323300" y="10446258"/>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102362</xdr:rowOff>
    </xdr:from>
    <xdr:to>
      <xdr:col>107</xdr:col>
      <xdr:colOff>101600</xdr:colOff>
      <xdr:row>61</xdr:row>
      <xdr:rowOff>32512</xdr:rowOff>
    </xdr:to>
    <xdr:sp macro="" textlink="">
      <xdr:nvSpPr>
        <xdr:cNvPr id="608" name="楕円 607">
          <a:extLst>
            <a:ext uri="{FF2B5EF4-FFF2-40B4-BE49-F238E27FC236}">
              <a16:creationId xmlns:a16="http://schemas.microsoft.com/office/drawing/2014/main" id="{0454E1D5-45BF-4CEB-854D-3F5E1D863A0D}"/>
            </a:ext>
          </a:extLst>
        </xdr:cNvPr>
        <xdr:cNvSpPr/>
      </xdr:nvSpPr>
      <xdr:spPr>
        <a:xfrm>
          <a:off x="20383500" y="1038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153162</xdr:rowOff>
    </xdr:from>
    <xdr:to>
      <xdr:col>111</xdr:col>
      <xdr:colOff>177800</xdr:colOff>
      <xdr:row>60</xdr:row>
      <xdr:rowOff>164592</xdr:rowOff>
    </xdr:to>
    <xdr:cxnSp macro="">
      <xdr:nvCxnSpPr>
        <xdr:cNvPr id="609" name="直線コネクタ 608">
          <a:extLst>
            <a:ext uri="{FF2B5EF4-FFF2-40B4-BE49-F238E27FC236}">
              <a16:creationId xmlns:a16="http://schemas.microsoft.com/office/drawing/2014/main" id="{6D4FE14E-5B70-470F-9E6C-D8EFD6A68B93}"/>
            </a:ext>
          </a:extLst>
        </xdr:cNvPr>
        <xdr:cNvCxnSpPr/>
      </xdr:nvCxnSpPr>
      <xdr:spPr>
        <a:xfrm>
          <a:off x="20434300" y="1044016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113792</xdr:rowOff>
    </xdr:from>
    <xdr:to>
      <xdr:col>102</xdr:col>
      <xdr:colOff>165100</xdr:colOff>
      <xdr:row>61</xdr:row>
      <xdr:rowOff>43942</xdr:rowOff>
    </xdr:to>
    <xdr:sp macro="" textlink="">
      <xdr:nvSpPr>
        <xdr:cNvPr id="610" name="楕円 609">
          <a:extLst>
            <a:ext uri="{FF2B5EF4-FFF2-40B4-BE49-F238E27FC236}">
              <a16:creationId xmlns:a16="http://schemas.microsoft.com/office/drawing/2014/main" id="{AB973FCB-AA29-4B3B-907C-49F69632E122}"/>
            </a:ext>
          </a:extLst>
        </xdr:cNvPr>
        <xdr:cNvSpPr/>
      </xdr:nvSpPr>
      <xdr:spPr>
        <a:xfrm>
          <a:off x="19494500" y="1040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153162</xdr:rowOff>
    </xdr:from>
    <xdr:to>
      <xdr:col>107</xdr:col>
      <xdr:colOff>50800</xdr:colOff>
      <xdr:row>60</xdr:row>
      <xdr:rowOff>164592</xdr:rowOff>
    </xdr:to>
    <xdr:cxnSp macro="">
      <xdr:nvCxnSpPr>
        <xdr:cNvPr id="611" name="直線コネクタ 610">
          <a:extLst>
            <a:ext uri="{FF2B5EF4-FFF2-40B4-BE49-F238E27FC236}">
              <a16:creationId xmlns:a16="http://schemas.microsoft.com/office/drawing/2014/main" id="{D7E6F96C-60AD-45C9-B706-65477B57DB3E}"/>
            </a:ext>
          </a:extLst>
        </xdr:cNvPr>
        <xdr:cNvCxnSpPr/>
      </xdr:nvCxnSpPr>
      <xdr:spPr>
        <a:xfrm flipV="1">
          <a:off x="19545300" y="1044016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129032</xdr:rowOff>
    </xdr:from>
    <xdr:to>
      <xdr:col>98</xdr:col>
      <xdr:colOff>38100</xdr:colOff>
      <xdr:row>61</xdr:row>
      <xdr:rowOff>59182</xdr:rowOff>
    </xdr:to>
    <xdr:sp macro="" textlink="">
      <xdr:nvSpPr>
        <xdr:cNvPr id="612" name="楕円 611">
          <a:extLst>
            <a:ext uri="{FF2B5EF4-FFF2-40B4-BE49-F238E27FC236}">
              <a16:creationId xmlns:a16="http://schemas.microsoft.com/office/drawing/2014/main" id="{A7392FB1-F68E-4EBE-AF0A-D717656E86F4}"/>
            </a:ext>
          </a:extLst>
        </xdr:cNvPr>
        <xdr:cNvSpPr/>
      </xdr:nvSpPr>
      <xdr:spPr>
        <a:xfrm>
          <a:off x="18605500" y="1041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164592</xdr:rowOff>
    </xdr:from>
    <xdr:to>
      <xdr:col>102</xdr:col>
      <xdr:colOff>114300</xdr:colOff>
      <xdr:row>61</xdr:row>
      <xdr:rowOff>8382</xdr:rowOff>
    </xdr:to>
    <xdr:cxnSp macro="">
      <xdr:nvCxnSpPr>
        <xdr:cNvPr id="613" name="直線コネクタ 612">
          <a:extLst>
            <a:ext uri="{FF2B5EF4-FFF2-40B4-BE49-F238E27FC236}">
              <a16:creationId xmlns:a16="http://schemas.microsoft.com/office/drawing/2014/main" id="{AD3C91B3-4483-4D3F-BFEA-E5B2506E6711}"/>
            </a:ext>
          </a:extLst>
        </xdr:cNvPr>
        <xdr:cNvCxnSpPr/>
      </xdr:nvCxnSpPr>
      <xdr:spPr>
        <a:xfrm flipV="1">
          <a:off x="18656300" y="10451592"/>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69359</xdr:rowOff>
    </xdr:from>
    <xdr:ext cx="469744" cy="259045"/>
    <xdr:sp macro="" textlink="">
      <xdr:nvSpPr>
        <xdr:cNvPr id="614" name="n_1aveValue【学校施設】&#10;一人当たり面積">
          <a:extLst>
            <a:ext uri="{FF2B5EF4-FFF2-40B4-BE49-F238E27FC236}">
              <a16:creationId xmlns:a16="http://schemas.microsoft.com/office/drawing/2014/main" id="{9E284E7C-BF7E-4FB2-9AF3-D9B6BD600EF7}"/>
            </a:ext>
          </a:extLst>
        </xdr:cNvPr>
        <xdr:cNvSpPr txBox="1"/>
      </xdr:nvSpPr>
      <xdr:spPr>
        <a:xfrm>
          <a:off x="21075727" y="1069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86123</xdr:rowOff>
    </xdr:from>
    <xdr:ext cx="469744" cy="259045"/>
    <xdr:sp macro="" textlink="">
      <xdr:nvSpPr>
        <xdr:cNvPr id="615" name="n_2aveValue【学校施設】&#10;一人当たり面積">
          <a:extLst>
            <a:ext uri="{FF2B5EF4-FFF2-40B4-BE49-F238E27FC236}">
              <a16:creationId xmlns:a16="http://schemas.microsoft.com/office/drawing/2014/main" id="{AD0338C2-433F-449E-8D80-47F20A16939A}"/>
            </a:ext>
          </a:extLst>
        </xdr:cNvPr>
        <xdr:cNvSpPr txBox="1"/>
      </xdr:nvSpPr>
      <xdr:spPr>
        <a:xfrm>
          <a:off x="20199427" y="10716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63263</xdr:rowOff>
    </xdr:from>
    <xdr:ext cx="469744" cy="259045"/>
    <xdr:sp macro="" textlink="">
      <xdr:nvSpPr>
        <xdr:cNvPr id="616" name="n_3aveValue【学校施設】&#10;一人当たり面積">
          <a:extLst>
            <a:ext uri="{FF2B5EF4-FFF2-40B4-BE49-F238E27FC236}">
              <a16:creationId xmlns:a16="http://schemas.microsoft.com/office/drawing/2014/main" id="{1F5BA31B-3FA9-46C2-B0F2-F2818AE74111}"/>
            </a:ext>
          </a:extLst>
        </xdr:cNvPr>
        <xdr:cNvSpPr txBox="1"/>
      </xdr:nvSpPr>
      <xdr:spPr>
        <a:xfrm>
          <a:off x="19310427" y="10693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80027</xdr:rowOff>
    </xdr:from>
    <xdr:ext cx="469744" cy="259045"/>
    <xdr:sp macro="" textlink="">
      <xdr:nvSpPr>
        <xdr:cNvPr id="617" name="n_4aveValue【学校施設】&#10;一人当たり面積">
          <a:extLst>
            <a:ext uri="{FF2B5EF4-FFF2-40B4-BE49-F238E27FC236}">
              <a16:creationId xmlns:a16="http://schemas.microsoft.com/office/drawing/2014/main" id="{4ACDD2C6-8D12-459F-8763-A0B045D321A5}"/>
            </a:ext>
          </a:extLst>
        </xdr:cNvPr>
        <xdr:cNvSpPr txBox="1"/>
      </xdr:nvSpPr>
      <xdr:spPr>
        <a:xfrm>
          <a:off x="18421427"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60469</xdr:rowOff>
    </xdr:from>
    <xdr:ext cx="469744" cy="259045"/>
    <xdr:sp macro="" textlink="">
      <xdr:nvSpPr>
        <xdr:cNvPr id="618" name="n_1mainValue【学校施設】&#10;一人当たり面積">
          <a:extLst>
            <a:ext uri="{FF2B5EF4-FFF2-40B4-BE49-F238E27FC236}">
              <a16:creationId xmlns:a16="http://schemas.microsoft.com/office/drawing/2014/main" id="{5A4FBD81-B5B9-45FA-A1D5-517FFF3B5D00}"/>
            </a:ext>
          </a:extLst>
        </xdr:cNvPr>
        <xdr:cNvSpPr txBox="1"/>
      </xdr:nvSpPr>
      <xdr:spPr>
        <a:xfrm>
          <a:off x="21075727" y="1017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49039</xdr:rowOff>
    </xdr:from>
    <xdr:ext cx="469744" cy="259045"/>
    <xdr:sp macro="" textlink="">
      <xdr:nvSpPr>
        <xdr:cNvPr id="619" name="n_2mainValue【学校施設】&#10;一人当たり面積">
          <a:extLst>
            <a:ext uri="{FF2B5EF4-FFF2-40B4-BE49-F238E27FC236}">
              <a16:creationId xmlns:a16="http://schemas.microsoft.com/office/drawing/2014/main" id="{A23DC986-143B-42FE-A206-EF3080447D39}"/>
            </a:ext>
          </a:extLst>
        </xdr:cNvPr>
        <xdr:cNvSpPr txBox="1"/>
      </xdr:nvSpPr>
      <xdr:spPr>
        <a:xfrm>
          <a:off x="20199427" y="1016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60469</xdr:rowOff>
    </xdr:from>
    <xdr:ext cx="469744" cy="259045"/>
    <xdr:sp macro="" textlink="">
      <xdr:nvSpPr>
        <xdr:cNvPr id="620" name="n_3mainValue【学校施設】&#10;一人当たり面積">
          <a:extLst>
            <a:ext uri="{FF2B5EF4-FFF2-40B4-BE49-F238E27FC236}">
              <a16:creationId xmlns:a16="http://schemas.microsoft.com/office/drawing/2014/main" id="{4C050407-8DFD-4408-A614-52363B310534}"/>
            </a:ext>
          </a:extLst>
        </xdr:cNvPr>
        <xdr:cNvSpPr txBox="1"/>
      </xdr:nvSpPr>
      <xdr:spPr>
        <a:xfrm>
          <a:off x="19310427" y="1017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75709</xdr:rowOff>
    </xdr:from>
    <xdr:ext cx="469744" cy="259045"/>
    <xdr:sp macro="" textlink="">
      <xdr:nvSpPr>
        <xdr:cNvPr id="621" name="n_4mainValue【学校施設】&#10;一人当たり面積">
          <a:extLst>
            <a:ext uri="{FF2B5EF4-FFF2-40B4-BE49-F238E27FC236}">
              <a16:creationId xmlns:a16="http://schemas.microsoft.com/office/drawing/2014/main" id="{03100443-FE85-4566-983A-1B6119F69AA1}"/>
            </a:ext>
          </a:extLst>
        </xdr:cNvPr>
        <xdr:cNvSpPr txBox="1"/>
      </xdr:nvSpPr>
      <xdr:spPr>
        <a:xfrm>
          <a:off x="18421427" y="10191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62FA9F21-4446-45B9-83B5-9EF110EA63A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A415431B-6596-430C-937C-779614C5633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96305AB6-97CA-4464-BA41-A9D7C1375E4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AB7814B7-17F0-43C1-B264-C058FC78C7B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02966A1D-44D8-4774-AD5B-AD4E32D4535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73BEA13E-1D4C-4EB8-AE85-64125FA8F52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934AA2CB-3558-4465-9E4A-3E0E832882D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EC426B8B-54E2-4A8C-B56A-4206387BB85F}"/>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0" name="正方形/長方形 629">
          <a:extLst>
            <a:ext uri="{FF2B5EF4-FFF2-40B4-BE49-F238E27FC236}">
              <a16:creationId xmlns:a16="http://schemas.microsoft.com/office/drawing/2014/main" id="{C91E23E2-E7C1-42A8-BB29-34DFBCA2D60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1" name="正方形/長方形 630">
          <a:extLst>
            <a:ext uri="{FF2B5EF4-FFF2-40B4-BE49-F238E27FC236}">
              <a16:creationId xmlns:a16="http://schemas.microsoft.com/office/drawing/2014/main" id="{413C0362-F7E8-4590-99F4-3FA719731D0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2" name="正方形/長方形 631">
          <a:extLst>
            <a:ext uri="{FF2B5EF4-FFF2-40B4-BE49-F238E27FC236}">
              <a16:creationId xmlns:a16="http://schemas.microsoft.com/office/drawing/2014/main" id="{65D5411B-A236-41A4-BB1A-6E44DBFD2C0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3" name="正方形/長方形 632">
          <a:extLst>
            <a:ext uri="{FF2B5EF4-FFF2-40B4-BE49-F238E27FC236}">
              <a16:creationId xmlns:a16="http://schemas.microsoft.com/office/drawing/2014/main" id="{BE756808-4783-4942-9576-C8C9D2B8E56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4" name="正方形/長方形 633">
          <a:extLst>
            <a:ext uri="{FF2B5EF4-FFF2-40B4-BE49-F238E27FC236}">
              <a16:creationId xmlns:a16="http://schemas.microsoft.com/office/drawing/2014/main" id="{8100D11F-31B9-4EAE-96EC-D4ADCE5D8FB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5" name="正方形/長方形 634">
          <a:extLst>
            <a:ext uri="{FF2B5EF4-FFF2-40B4-BE49-F238E27FC236}">
              <a16:creationId xmlns:a16="http://schemas.microsoft.com/office/drawing/2014/main" id="{B37F1138-3589-4FAB-AAE9-0881829DF6E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6" name="正方形/長方形 635">
          <a:extLst>
            <a:ext uri="{FF2B5EF4-FFF2-40B4-BE49-F238E27FC236}">
              <a16:creationId xmlns:a16="http://schemas.microsoft.com/office/drawing/2014/main" id="{C780C031-3CE3-4425-B81B-B129D4CF923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7" name="正方形/長方形 636">
          <a:extLst>
            <a:ext uri="{FF2B5EF4-FFF2-40B4-BE49-F238E27FC236}">
              <a16:creationId xmlns:a16="http://schemas.microsoft.com/office/drawing/2014/main" id="{AAE3BC00-D0C5-4E36-A34A-98194B50BB7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a:extLst>
            <a:ext uri="{FF2B5EF4-FFF2-40B4-BE49-F238E27FC236}">
              <a16:creationId xmlns:a16="http://schemas.microsoft.com/office/drawing/2014/main" id="{5ED0ACB0-D3A3-482C-A065-36B4960D6A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a:extLst>
            <a:ext uri="{FF2B5EF4-FFF2-40B4-BE49-F238E27FC236}">
              <a16:creationId xmlns:a16="http://schemas.microsoft.com/office/drawing/2014/main" id="{82D543E7-8BAE-451D-BAFA-964E6218536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a:extLst>
            <a:ext uri="{FF2B5EF4-FFF2-40B4-BE49-F238E27FC236}">
              <a16:creationId xmlns:a16="http://schemas.microsoft.com/office/drawing/2014/main" id="{0AD97AB7-C261-4631-A9B1-84D64FEE949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a:extLst>
            <a:ext uri="{FF2B5EF4-FFF2-40B4-BE49-F238E27FC236}">
              <a16:creationId xmlns:a16="http://schemas.microsoft.com/office/drawing/2014/main" id="{BF9EE62C-758B-4690-9AFE-194595FF1A3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a:extLst>
            <a:ext uri="{FF2B5EF4-FFF2-40B4-BE49-F238E27FC236}">
              <a16:creationId xmlns:a16="http://schemas.microsoft.com/office/drawing/2014/main" id="{27D5D001-0514-43EC-AECA-1D06FD88032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a:extLst>
            <a:ext uri="{FF2B5EF4-FFF2-40B4-BE49-F238E27FC236}">
              <a16:creationId xmlns:a16="http://schemas.microsoft.com/office/drawing/2014/main" id="{63DF9068-9CFA-40D7-B234-682B4A60D39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a:extLst>
            <a:ext uri="{FF2B5EF4-FFF2-40B4-BE49-F238E27FC236}">
              <a16:creationId xmlns:a16="http://schemas.microsoft.com/office/drawing/2014/main" id="{8D8C3632-B3D7-415D-A12C-6686D339919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a:extLst>
            <a:ext uri="{FF2B5EF4-FFF2-40B4-BE49-F238E27FC236}">
              <a16:creationId xmlns:a16="http://schemas.microsoft.com/office/drawing/2014/main" id="{4640661E-EDF4-4416-ACDF-6789924636C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6" name="テキスト ボックス 645">
          <a:extLst>
            <a:ext uri="{FF2B5EF4-FFF2-40B4-BE49-F238E27FC236}">
              <a16:creationId xmlns:a16="http://schemas.microsoft.com/office/drawing/2014/main" id="{8FC1EA12-4654-4F57-B8B5-95066634702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7" name="直線コネクタ 646">
          <a:extLst>
            <a:ext uri="{FF2B5EF4-FFF2-40B4-BE49-F238E27FC236}">
              <a16:creationId xmlns:a16="http://schemas.microsoft.com/office/drawing/2014/main" id="{86F6D99C-1657-453B-AAC9-116E84CF0C8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8" name="テキスト ボックス 647">
          <a:extLst>
            <a:ext uri="{FF2B5EF4-FFF2-40B4-BE49-F238E27FC236}">
              <a16:creationId xmlns:a16="http://schemas.microsoft.com/office/drawing/2014/main" id="{36CF1E2E-D8D2-43E6-8779-A81D6CE31651}"/>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9" name="直線コネクタ 648">
          <a:extLst>
            <a:ext uri="{FF2B5EF4-FFF2-40B4-BE49-F238E27FC236}">
              <a16:creationId xmlns:a16="http://schemas.microsoft.com/office/drawing/2014/main" id="{B7908743-954D-45C3-AE7E-C7AF418F001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0" name="テキスト ボックス 649">
          <a:extLst>
            <a:ext uri="{FF2B5EF4-FFF2-40B4-BE49-F238E27FC236}">
              <a16:creationId xmlns:a16="http://schemas.microsoft.com/office/drawing/2014/main" id="{653E59E3-B08C-4843-A054-F4A119A6B645}"/>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1" name="直線コネクタ 650">
          <a:extLst>
            <a:ext uri="{FF2B5EF4-FFF2-40B4-BE49-F238E27FC236}">
              <a16:creationId xmlns:a16="http://schemas.microsoft.com/office/drawing/2014/main" id="{587510C3-0244-46C4-BD46-D3AFB5667EF2}"/>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2" name="テキスト ボックス 651">
          <a:extLst>
            <a:ext uri="{FF2B5EF4-FFF2-40B4-BE49-F238E27FC236}">
              <a16:creationId xmlns:a16="http://schemas.microsoft.com/office/drawing/2014/main" id="{FABF47BF-7F5E-4BAE-AA8B-49EA05E98E86}"/>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3" name="直線コネクタ 652">
          <a:extLst>
            <a:ext uri="{FF2B5EF4-FFF2-40B4-BE49-F238E27FC236}">
              <a16:creationId xmlns:a16="http://schemas.microsoft.com/office/drawing/2014/main" id="{275B546E-7E07-49C7-ABC4-282342FD4942}"/>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4" name="テキスト ボックス 653">
          <a:extLst>
            <a:ext uri="{FF2B5EF4-FFF2-40B4-BE49-F238E27FC236}">
              <a16:creationId xmlns:a16="http://schemas.microsoft.com/office/drawing/2014/main" id="{144DFA8F-E540-4505-A524-0A24A85C155D}"/>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5" name="直線コネクタ 654">
          <a:extLst>
            <a:ext uri="{FF2B5EF4-FFF2-40B4-BE49-F238E27FC236}">
              <a16:creationId xmlns:a16="http://schemas.microsoft.com/office/drawing/2014/main" id="{EAA5292F-7174-41F2-9A48-84CF3F53BD74}"/>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6" name="テキスト ボックス 655">
          <a:extLst>
            <a:ext uri="{FF2B5EF4-FFF2-40B4-BE49-F238E27FC236}">
              <a16:creationId xmlns:a16="http://schemas.microsoft.com/office/drawing/2014/main" id="{BADCDDF2-E239-4102-B4AD-9B3C8C787502}"/>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7" name="直線コネクタ 656">
          <a:extLst>
            <a:ext uri="{FF2B5EF4-FFF2-40B4-BE49-F238E27FC236}">
              <a16:creationId xmlns:a16="http://schemas.microsoft.com/office/drawing/2014/main" id="{D1EA8D0E-3576-4FA2-85F5-A16C859639E2}"/>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8" name="テキスト ボックス 657">
          <a:extLst>
            <a:ext uri="{FF2B5EF4-FFF2-40B4-BE49-F238E27FC236}">
              <a16:creationId xmlns:a16="http://schemas.microsoft.com/office/drawing/2014/main" id="{CF53B069-9EB2-4A4A-9CB1-C218E4B3FCE9}"/>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9" name="直線コネクタ 658">
          <a:extLst>
            <a:ext uri="{FF2B5EF4-FFF2-40B4-BE49-F238E27FC236}">
              <a16:creationId xmlns:a16="http://schemas.microsoft.com/office/drawing/2014/main" id="{01FA7662-09C7-4D6A-A153-FF44DECC9B95}"/>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0" name="テキスト ボックス 659">
          <a:extLst>
            <a:ext uri="{FF2B5EF4-FFF2-40B4-BE49-F238E27FC236}">
              <a16:creationId xmlns:a16="http://schemas.microsoft.com/office/drawing/2014/main" id="{FF40C696-B9E4-4C64-B99C-42A204BAC9D6}"/>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1" name="直線コネクタ 660">
          <a:extLst>
            <a:ext uri="{FF2B5EF4-FFF2-40B4-BE49-F238E27FC236}">
              <a16:creationId xmlns:a16="http://schemas.microsoft.com/office/drawing/2014/main" id="{CF6E33DE-A5EE-4042-B28A-6FF2E0A6954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2" name="【公民館】&#10;有形固定資産減価償却率グラフ枠">
          <a:extLst>
            <a:ext uri="{FF2B5EF4-FFF2-40B4-BE49-F238E27FC236}">
              <a16:creationId xmlns:a16="http://schemas.microsoft.com/office/drawing/2014/main" id="{5E33B44B-5416-4141-843D-3BCF3133AC3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66402</xdr:rowOff>
    </xdr:from>
    <xdr:to>
      <xdr:col>85</xdr:col>
      <xdr:colOff>126364</xdr:colOff>
      <xdr:row>108</xdr:row>
      <xdr:rowOff>170906</xdr:rowOff>
    </xdr:to>
    <xdr:cxnSp macro="">
      <xdr:nvCxnSpPr>
        <xdr:cNvPr id="663" name="直線コネクタ 662">
          <a:extLst>
            <a:ext uri="{FF2B5EF4-FFF2-40B4-BE49-F238E27FC236}">
              <a16:creationId xmlns:a16="http://schemas.microsoft.com/office/drawing/2014/main" id="{667CB895-A73A-4A8B-886D-875B40287E09}"/>
            </a:ext>
          </a:extLst>
        </xdr:cNvPr>
        <xdr:cNvCxnSpPr/>
      </xdr:nvCxnSpPr>
      <xdr:spPr>
        <a:xfrm flipV="1">
          <a:off x="16318864" y="17211402"/>
          <a:ext cx="0" cy="1476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3283</xdr:rowOff>
    </xdr:from>
    <xdr:ext cx="405111" cy="259045"/>
    <xdr:sp macro="" textlink="">
      <xdr:nvSpPr>
        <xdr:cNvPr id="664" name="【公民館】&#10;有形固定資産減価償却率最小値テキスト">
          <a:extLst>
            <a:ext uri="{FF2B5EF4-FFF2-40B4-BE49-F238E27FC236}">
              <a16:creationId xmlns:a16="http://schemas.microsoft.com/office/drawing/2014/main" id="{5FA90BEB-F5F4-4D7F-BF17-9339C570B7BD}"/>
            </a:ext>
          </a:extLst>
        </xdr:cNvPr>
        <xdr:cNvSpPr txBox="1"/>
      </xdr:nvSpPr>
      <xdr:spPr>
        <a:xfrm>
          <a:off x="16357600" y="18691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170906</xdr:rowOff>
    </xdr:from>
    <xdr:to>
      <xdr:col>86</xdr:col>
      <xdr:colOff>25400</xdr:colOff>
      <xdr:row>108</xdr:row>
      <xdr:rowOff>170906</xdr:rowOff>
    </xdr:to>
    <xdr:cxnSp macro="">
      <xdr:nvCxnSpPr>
        <xdr:cNvPr id="665" name="直線コネクタ 664">
          <a:extLst>
            <a:ext uri="{FF2B5EF4-FFF2-40B4-BE49-F238E27FC236}">
              <a16:creationId xmlns:a16="http://schemas.microsoft.com/office/drawing/2014/main" id="{698DCA3A-C0B7-4D37-84B6-1CF41BCFE2F1}"/>
            </a:ext>
          </a:extLst>
        </xdr:cNvPr>
        <xdr:cNvCxnSpPr/>
      </xdr:nvCxnSpPr>
      <xdr:spPr>
        <a:xfrm>
          <a:off x="16230600" y="1868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13079</xdr:rowOff>
    </xdr:from>
    <xdr:ext cx="340478" cy="259045"/>
    <xdr:sp macro="" textlink="">
      <xdr:nvSpPr>
        <xdr:cNvPr id="666" name="【公民館】&#10;有形固定資産減価償却率最大値テキスト">
          <a:extLst>
            <a:ext uri="{FF2B5EF4-FFF2-40B4-BE49-F238E27FC236}">
              <a16:creationId xmlns:a16="http://schemas.microsoft.com/office/drawing/2014/main" id="{9DC94E04-9E6E-4A56-B140-D4703FED5A26}"/>
            </a:ext>
          </a:extLst>
        </xdr:cNvPr>
        <xdr:cNvSpPr txBox="1"/>
      </xdr:nvSpPr>
      <xdr:spPr>
        <a:xfrm>
          <a:off x="16357600" y="169866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66402</xdr:rowOff>
    </xdr:from>
    <xdr:to>
      <xdr:col>86</xdr:col>
      <xdr:colOff>25400</xdr:colOff>
      <xdr:row>100</xdr:row>
      <xdr:rowOff>66402</xdr:rowOff>
    </xdr:to>
    <xdr:cxnSp macro="">
      <xdr:nvCxnSpPr>
        <xdr:cNvPr id="667" name="直線コネクタ 666">
          <a:extLst>
            <a:ext uri="{FF2B5EF4-FFF2-40B4-BE49-F238E27FC236}">
              <a16:creationId xmlns:a16="http://schemas.microsoft.com/office/drawing/2014/main" id="{19C9CBF5-4B3E-43CA-9B07-917286C01B22}"/>
            </a:ext>
          </a:extLst>
        </xdr:cNvPr>
        <xdr:cNvCxnSpPr/>
      </xdr:nvCxnSpPr>
      <xdr:spPr>
        <a:xfrm>
          <a:off x="16230600" y="1721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80571</xdr:rowOff>
    </xdr:from>
    <xdr:ext cx="405111" cy="259045"/>
    <xdr:sp macro="" textlink="">
      <xdr:nvSpPr>
        <xdr:cNvPr id="668" name="【公民館】&#10;有形固定資産減価償却率平均値テキスト">
          <a:extLst>
            <a:ext uri="{FF2B5EF4-FFF2-40B4-BE49-F238E27FC236}">
              <a16:creationId xmlns:a16="http://schemas.microsoft.com/office/drawing/2014/main" id="{D0310742-C919-4C11-BE08-127943BF6DBD}"/>
            </a:ext>
          </a:extLst>
        </xdr:cNvPr>
        <xdr:cNvSpPr txBox="1"/>
      </xdr:nvSpPr>
      <xdr:spPr>
        <a:xfrm>
          <a:off x="16357600" y="180828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102144</xdr:rowOff>
    </xdr:from>
    <xdr:to>
      <xdr:col>85</xdr:col>
      <xdr:colOff>177800</xdr:colOff>
      <xdr:row>106</xdr:row>
      <xdr:rowOff>32294</xdr:rowOff>
    </xdr:to>
    <xdr:sp macro="" textlink="">
      <xdr:nvSpPr>
        <xdr:cNvPr id="669" name="フローチャート: 判断 668">
          <a:extLst>
            <a:ext uri="{FF2B5EF4-FFF2-40B4-BE49-F238E27FC236}">
              <a16:creationId xmlns:a16="http://schemas.microsoft.com/office/drawing/2014/main" id="{610C17C9-4146-4226-9C09-E2431F63F7C1}"/>
            </a:ext>
          </a:extLst>
        </xdr:cNvPr>
        <xdr:cNvSpPr/>
      </xdr:nvSpPr>
      <xdr:spPr>
        <a:xfrm>
          <a:off x="162687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62956</xdr:rowOff>
    </xdr:from>
    <xdr:to>
      <xdr:col>81</xdr:col>
      <xdr:colOff>101600</xdr:colOff>
      <xdr:row>105</xdr:row>
      <xdr:rowOff>164556</xdr:rowOff>
    </xdr:to>
    <xdr:sp macro="" textlink="">
      <xdr:nvSpPr>
        <xdr:cNvPr id="670" name="フローチャート: 判断 669">
          <a:extLst>
            <a:ext uri="{FF2B5EF4-FFF2-40B4-BE49-F238E27FC236}">
              <a16:creationId xmlns:a16="http://schemas.microsoft.com/office/drawing/2014/main" id="{414DE7A5-0719-4F75-900C-866DC46EDBE3}"/>
            </a:ext>
          </a:extLst>
        </xdr:cNvPr>
        <xdr:cNvSpPr/>
      </xdr:nvSpPr>
      <xdr:spPr>
        <a:xfrm>
          <a:off x="15430500" y="1806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87449</xdr:rowOff>
    </xdr:from>
    <xdr:to>
      <xdr:col>76</xdr:col>
      <xdr:colOff>165100</xdr:colOff>
      <xdr:row>106</xdr:row>
      <xdr:rowOff>17599</xdr:rowOff>
    </xdr:to>
    <xdr:sp macro="" textlink="">
      <xdr:nvSpPr>
        <xdr:cNvPr id="671" name="フローチャート: 判断 670">
          <a:extLst>
            <a:ext uri="{FF2B5EF4-FFF2-40B4-BE49-F238E27FC236}">
              <a16:creationId xmlns:a16="http://schemas.microsoft.com/office/drawing/2014/main" id="{46A21AF5-6F31-400A-AA79-0CADA65730DB}"/>
            </a:ext>
          </a:extLst>
        </xdr:cNvPr>
        <xdr:cNvSpPr/>
      </xdr:nvSpPr>
      <xdr:spPr>
        <a:xfrm>
          <a:off x="14541500" y="1808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77651</xdr:rowOff>
    </xdr:from>
    <xdr:to>
      <xdr:col>72</xdr:col>
      <xdr:colOff>38100</xdr:colOff>
      <xdr:row>106</xdr:row>
      <xdr:rowOff>7801</xdr:rowOff>
    </xdr:to>
    <xdr:sp macro="" textlink="">
      <xdr:nvSpPr>
        <xdr:cNvPr id="672" name="フローチャート: 判断 671">
          <a:extLst>
            <a:ext uri="{FF2B5EF4-FFF2-40B4-BE49-F238E27FC236}">
              <a16:creationId xmlns:a16="http://schemas.microsoft.com/office/drawing/2014/main" id="{D2FC704B-446C-4966-BB62-4F45886F58B7}"/>
            </a:ext>
          </a:extLst>
        </xdr:cNvPr>
        <xdr:cNvSpPr/>
      </xdr:nvSpPr>
      <xdr:spPr>
        <a:xfrm>
          <a:off x="13652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71120</xdr:rowOff>
    </xdr:from>
    <xdr:to>
      <xdr:col>67</xdr:col>
      <xdr:colOff>101600</xdr:colOff>
      <xdr:row>106</xdr:row>
      <xdr:rowOff>1270</xdr:rowOff>
    </xdr:to>
    <xdr:sp macro="" textlink="">
      <xdr:nvSpPr>
        <xdr:cNvPr id="673" name="フローチャート: 判断 672">
          <a:extLst>
            <a:ext uri="{FF2B5EF4-FFF2-40B4-BE49-F238E27FC236}">
              <a16:creationId xmlns:a16="http://schemas.microsoft.com/office/drawing/2014/main" id="{88124F10-5692-4F0B-AB22-1845A2E67381}"/>
            </a:ext>
          </a:extLst>
        </xdr:cNvPr>
        <xdr:cNvSpPr/>
      </xdr:nvSpPr>
      <xdr:spPr>
        <a:xfrm>
          <a:off x="12763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876ABCC6-0017-4ABD-937B-7C8D5FE6EF9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40138BE0-28C4-4C06-91EA-F8D60BB4A99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7BD2AB4C-54F3-4DD2-B38A-BB66ADDE4BA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CC78264D-4A50-47E9-BFA5-FFE711B8DB6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87894607-18A7-469E-B9EA-56E4844E76C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141332</xdr:rowOff>
    </xdr:from>
    <xdr:to>
      <xdr:col>85</xdr:col>
      <xdr:colOff>177800</xdr:colOff>
      <xdr:row>102</xdr:row>
      <xdr:rowOff>71482</xdr:rowOff>
    </xdr:to>
    <xdr:sp macro="" textlink="">
      <xdr:nvSpPr>
        <xdr:cNvPr id="679" name="楕円 678">
          <a:extLst>
            <a:ext uri="{FF2B5EF4-FFF2-40B4-BE49-F238E27FC236}">
              <a16:creationId xmlns:a16="http://schemas.microsoft.com/office/drawing/2014/main" id="{87D90535-8AD7-40C6-943A-992DBB006BE1}"/>
            </a:ext>
          </a:extLst>
        </xdr:cNvPr>
        <xdr:cNvSpPr/>
      </xdr:nvSpPr>
      <xdr:spPr>
        <a:xfrm>
          <a:off x="16268700" y="1745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164209</xdr:rowOff>
    </xdr:from>
    <xdr:ext cx="405111" cy="259045"/>
    <xdr:sp macro="" textlink="">
      <xdr:nvSpPr>
        <xdr:cNvPr id="680" name="【公民館】&#10;有形固定資産減価償却率該当値テキスト">
          <a:extLst>
            <a:ext uri="{FF2B5EF4-FFF2-40B4-BE49-F238E27FC236}">
              <a16:creationId xmlns:a16="http://schemas.microsoft.com/office/drawing/2014/main" id="{2941AD23-018A-45BC-BBBB-88E078C37910}"/>
            </a:ext>
          </a:extLst>
        </xdr:cNvPr>
        <xdr:cNvSpPr txBox="1"/>
      </xdr:nvSpPr>
      <xdr:spPr>
        <a:xfrm>
          <a:off x="16357600" y="17309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90714</xdr:rowOff>
    </xdr:from>
    <xdr:to>
      <xdr:col>81</xdr:col>
      <xdr:colOff>101600</xdr:colOff>
      <xdr:row>102</xdr:row>
      <xdr:rowOff>20864</xdr:rowOff>
    </xdr:to>
    <xdr:sp macro="" textlink="">
      <xdr:nvSpPr>
        <xdr:cNvPr id="681" name="楕円 680">
          <a:extLst>
            <a:ext uri="{FF2B5EF4-FFF2-40B4-BE49-F238E27FC236}">
              <a16:creationId xmlns:a16="http://schemas.microsoft.com/office/drawing/2014/main" id="{C74FB853-A320-40FA-B51A-FEACF69476AE}"/>
            </a:ext>
          </a:extLst>
        </xdr:cNvPr>
        <xdr:cNvSpPr/>
      </xdr:nvSpPr>
      <xdr:spPr>
        <a:xfrm>
          <a:off x="15430500" y="1740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141514</xdr:rowOff>
    </xdr:from>
    <xdr:to>
      <xdr:col>85</xdr:col>
      <xdr:colOff>127000</xdr:colOff>
      <xdr:row>102</xdr:row>
      <xdr:rowOff>20682</xdr:rowOff>
    </xdr:to>
    <xdr:cxnSp macro="">
      <xdr:nvCxnSpPr>
        <xdr:cNvPr id="682" name="直線コネクタ 681">
          <a:extLst>
            <a:ext uri="{FF2B5EF4-FFF2-40B4-BE49-F238E27FC236}">
              <a16:creationId xmlns:a16="http://schemas.microsoft.com/office/drawing/2014/main" id="{01E9D292-F7BD-4C7D-A3B6-5A7CED2DCEC6}"/>
            </a:ext>
          </a:extLst>
        </xdr:cNvPr>
        <xdr:cNvCxnSpPr/>
      </xdr:nvCxnSpPr>
      <xdr:spPr>
        <a:xfrm>
          <a:off x="15481300" y="17457964"/>
          <a:ext cx="8382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139700</xdr:rowOff>
    </xdr:from>
    <xdr:to>
      <xdr:col>76</xdr:col>
      <xdr:colOff>165100</xdr:colOff>
      <xdr:row>102</xdr:row>
      <xdr:rowOff>69850</xdr:rowOff>
    </xdr:to>
    <xdr:sp macro="" textlink="">
      <xdr:nvSpPr>
        <xdr:cNvPr id="683" name="楕円 682">
          <a:extLst>
            <a:ext uri="{FF2B5EF4-FFF2-40B4-BE49-F238E27FC236}">
              <a16:creationId xmlns:a16="http://schemas.microsoft.com/office/drawing/2014/main" id="{F69AF38B-5B04-4A72-B12C-EFCA914FD811}"/>
            </a:ext>
          </a:extLst>
        </xdr:cNvPr>
        <xdr:cNvSpPr/>
      </xdr:nvSpPr>
      <xdr:spPr>
        <a:xfrm>
          <a:off x="14541500" y="1745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141514</xdr:rowOff>
    </xdr:from>
    <xdr:to>
      <xdr:col>81</xdr:col>
      <xdr:colOff>50800</xdr:colOff>
      <xdr:row>102</xdr:row>
      <xdr:rowOff>19050</xdr:rowOff>
    </xdr:to>
    <xdr:cxnSp macro="">
      <xdr:nvCxnSpPr>
        <xdr:cNvPr id="684" name="直線コネクタ 683">
          <a:extLst>
            <a:ext uri="{FF2B5EF4-FFF2-40B4-BE49-F238E27FC236}">
              <a16:creationId xmlns:a16="http://schemas.microsoft.com/office/drawing/2014/main" id="{EF87E1DC-8BEB-4460-AA6A-B94E894C11E3}"/>
            </a:ext>
          </a:extLst>
        </xdr:cNvPr>
        <xdr:cNvCxnSpPr/>
      </xdr:nvCxnSpPr>
      <xdr:spPr>
        <a:xfrm flipV="1">
          <a:off x="14592300" y="1745796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87449</xdr:rowOff>
    </xdr:from>
    <xdr:to>
      <xdr:col>72</xdr:col>
      <xdr:colOff>38100</xdr:colOff>
      <xdr:row>102</xdr:row>
      <xdr:rowOff>17599</xdr:rowOff>
    </xdr:to>
    <xdr:sp macro="" textlink="">
      <xdr:nvSpPr>
        <xdr:cNvPr id="685" name="楕円 684">
          <a:extLst>
            <a:ext uri="{FF2B5EF4-FFF2-40B4-BE49-F238E27FC236}">
              <a16:creationId xmlns:a16="http://schemas.microsoft.com/office/drawing/2014/main" id="{8690E903-BBBC-4A0B-A786-041464DFA1E1}"/>
            </a:ext>
          </a:extLst>
        </xdr:cNvPr>
        <xdr:cNvSpPr/>
      </xdr:nvSpPr>
      <xdr:spPr>
        <a:xfrm>
          <a:off x="13652500" y="1740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138249</xdr:rowOff>
    </xdr:from>
    <xdr:to>
      <xdr:col>76</xdr:col>
      <xdr:colOff>114300</xdr:colOff>
      <xdr:row>102</xdr:row>
      <xdr:rowOff>19050</xdr:rowOff>
    </xdr:to>
    <xdr:cxnSp macro="">
      <xdr:nvCxnSpPr>
        <xdr:cNvPr id="686" name="直線コネクタ 685">
          <a:extLst>
            <a:ext uri="{FF2B5EF4-FFF2-40B4-BE49-F238E27FC236}">
              <a16:creationId xmlns:a16="http://schemas.microsoft.com/office/drawing/2014/main" id="{CEACA36F-09EE-4134-8536-DCAB8FA75181}"/>
            </a:ext>
          </a:extLst>
        </xdr:cNvPr>
        <xdr:cNvCxnSpPr/>
      </xdr:nvCxnSpPr>
      <xdr:spPr>
        <a:xfrm>
          <a:off x="13703300" y="17454699"/>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43362</xdr:rowOff>
    </xdr:from>
    <xdr:to>
      <xdr:col>67</xdr:col>
      <xdr:colOff>101600</xdr:colOff>
      <xdr:row>101</xdr:row>
      <xdr:rowOff>144962</xdr:rowOff>
    </xdr:to>
    <xdr:sp macro="" textlink="">
      <xdr:nvSpPr>
        <xdr:cNvPr id="687" name="楕円 686">
          <a:extLst>
            <a:ext uri="{FF2B5EF4-FFF2-40B4-BE49-F238E27FC236}">
              <a16:creationId xmlns:a16="http://schemas.microsoft.com/office/drawing/2014/main" id="{36D27DEC-7AD1-44AF-AC1D-BF8DC94A228C}"/>
            </a:ext>
          </a:extLst>
        </xdr:cNvPr>
        <xdr:cNvSpPr/>
      </xdr:nvSpPr>
      <xdr:spPr>
        <a:xfrm>
          <a:off x="12763500" y="1735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94162</xdr:rowOff>
    </xdr:from>
    <xdr:to>
      <xdr:col>71</xdr:col>
      <xdr:colOff>177800</xdr:colOff>
      <xdr:row>101</xdr:row>
      <xdr:rowOff>138249</xdr:rowOff>
    </xdr:to>
    <xdr:cxnSp macro="">
      <xdr:nvCxnSpPr>
        <xdr:cNvPr id="688" name="直線コネクタ 687">
          <a:extLst>
            <a:ext uri="{FF2B5EF4-FFF2-40B4-BE49-F238E27FC236}">
              <a16:creationId xmlns:a16="http://schemas.microsoft.com/office/drawing/2014/main" id="{A663F3B5-ABA9-4FE5-894B-7F687B011AB1}"/>
            </a:ext>
          </a:extLst>
        </xdr:cNvPr>
        <xdr:cNvCxnSpPr/>
      </xdr:nvCxnSpPr>
      <xdr:spPr>
        <a:xfrm>
          <a:off x="12814300" y="17410612"/>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155683</xdr:rowOff>
    </xdr:from>
    <xdr:ext cx="405111" cy="259045"/>
    <xdr:sp macro="" textlink="">
      <xdr:nvSpPr>
        <xdr:cNvPr id="689" name="n_1aveValue【公民館】&#10;有形固定資産減価償却率">
          <a:extLst>
            <a:ext uri="{FF2B5EF4-FFF2-40B4-BE49-F238E27FC236}">
              <a16:creationId xmlns:a16="http://schemas.microsoft.com/office/drawing/2014/main" id="{BD8B9CF7-2F0E-4ECF-A09A-5E1DA9DE4444}"/>
            </a:ext>
          </a:extLst>
        </xdr:cNvPr>
        <xdr:cNvSpPr txBox="1"/>
      </xdr:nvSpPr>
      <xdr:spPr>
        <a:xfrm>
          <a:off x="15266044" y="1815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8726</xdr:rowOff>
    </xdr:from>
    <xdr:ext cx="405111" cy="259045"/>
    <xdr:sp macro="" textlink="">
      <xdr:nvSpPr>
        <xdr:cNvPr id="690" name="n_2aveValue【公民館】&#10;有形固定資産減価償却率">
          <a:extLst>
            <a:ext uri="{FF2B5EF4-FFF2-40B4-BE49-F238E27FC236}">
              <a16:creationId xmlns:a16="http://schemas.microsoft.com/office/drawing/2014/main" id="{4AA8BACD-BA32-4319-A364-3F4B708F3726}"/>
            </a:ext>
          </a:extLst>
        </xdr:cNvPr>
        <xdr:cNvSpPr txBox="1"/>
      </xdr:nvSpPr>
      <xdr:spPr>
        <a:xfrm>
          <a:off x="14389744" y="1818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170378</xdr:rowOff>
    </xdr:from>
    <xdr:ext cx="405111" cy="259045"/>
    <xdr:sp macro="" textlink="">
      <xdr:nvSpPr>
        <xdr:cNvPr id="691" name="n_3aveValue【公民館】&#10;有形固定資産減価償却率">
          <a:extLst>
            <a:ext uri="{FF2B5EF4-FFF2-40B4-BE49-F238E27FC236}">
              <a16:creationId xmlns:a16="http://schemas.microsoft.com/office/drawing/2014/main" id="{E3300237-34C5-4BDA-963E-76F9F8E14527}"/>
            </a:ext>
          </a:extLst>
        </xdr:cNvPr>
        <xdr:cNvSpPr txBox="1"/>
      </xdr:nvSpPr>
      <xdr:spPr>
        <a:xfrm>
          <a:off x="13500744" y="1817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163847</xdr:rowOff>
    </xdr:from>
    <xdr:ext cx="405111" cy="259045"/>
    <xdr:sp macro="" textlink="">
      <xdr:nvSpPr>
        <xdr:cNvPr id="692" name="n_4aveValue【公民館】&#10;有形固定資産減価償却率">
          <a:extLst>
            <a:ext uri="{FF2B5EF4-FFF2-40B4-BE49-F238E27FC236}">
              <a16:creationId xmlns:a16="http://schemas.microsoft.com/office/drawing/2014/main" id="{D92F93E5-EEE8-4E74-B905-4C77E65F5467}"/>
            </a:ext>
          </a:extLst>
        </xdr:cNvPr>
        <xdr:cNvSpPr txBox="1"/>
      </xdr:nvSpPr>
      <xdr:spPr>
        <a:xfrm>
          <a:off x="126117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37391</xdr:rowOff>
    </xdr:from>
    <xdr:ext cx="405111" cy="259045"/>
    <xdr:sp macro="" textlink="">
      <xdr:nvSpPr>
        <xdr:cNvPr id="693" name="n_1mainValue【公民館】&#10;有形固定資産減価償却率">
          <a:extLst>
            <a:ext uri="{FF2B5EF4-FFF2-40B4-BE49-F238E27FC236}">
              <a16:creationId xmlns:a16="http://schemas.microsoft.com/office/drawing/2014/main" id="{C5CBD9C8-38D3-4784-9236-6A9AC0372808}"/>
            </a:ext>
          </a:extLst>
        </xdr:cNvPr>
        <xdr:cNvSpPr txBox="1"/>
      </xdr:nvSpPr>
      <xdr:spPr>
        <a:xfrm>
          <a:off x="15266044" y="1718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86377</xdr:rowOff>
    </xdr:from>
    <xdr:ext cx="405111" cy="259045"/>
    <xdr:sp macro="" textlink="">
      <xdr:nvSpPr>
        <xdr:cNvPr id="694" name="n_2mainValue【公民館】&#10;有形固定資産減価償却率">
          <a:extLst>
            <a:ext uri="{FF2B5EF4-FFF2-40B4-BE49-F238E27FC236}">
              <a16:creationId xmlns:a16="http://schemas.microsoft.com/office/drawing/2014/main" id="{266A301D-4BDE-4D05-BE51-4C5DFC4E5D56}"/>
            </a:ext>
          </a:extLst>
        </xdr:cNvPr>
        <xdr:cNvSpPr txBox="1"/>
      </xdr:nvSpPr>
      <xdr:spPr>
        <a:xfrm>
          <a:off x="14389744" y="1723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34126</xdr:rowOff>
    </xdr:from>
    <xdr:ext cx="405111" cy="259045"/>
    <xdr:sp macro="" textlink="">
      <xdr:nvSpPr>
        <xdr:cNvPr id="695" name="n_3mainValue【公民館】&#10;有形固定資産減価償却率">
          <a:extLst>
            <a:ext uri="{FF2B5EF4-FFF2-40B4-BE49-F238E27FC236}">
              <a16:creationId xmlns:a16="http://schemas.microsoft.com/office/drawing/2014/main" id="{74FFC27F-ADC6-4D5E-B657-6173DF2ACB81}"/>
            </a:ext>
          </a:extLst>
        </xdr:cNvPr>
        <xdr:cNvSpPr txBox="1"/>
      </xdr:nvSpPr>
      <xdr:spPr>
        <a:xfrm>
          <a:off x="13500744" y="17179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161489</xdr:rowOff>
    </xdr:from>
    <xdr:ext cx="405111" cy="259045"/>
    <xdr:sp macro="" textlink="">
      <xdr:nvSpPr>
        <xdr:cNvPr id="696" name="n_4mainValue【公民館】&#10;有形固定資産減価償却率">
          <a:extLst>
            <a:ext uri="{FF2B5EF4-FFF2-40B4-BE49-F238E27FC236}">
              <a16:creationId xmlns:a16="http://schemas.microsoft.com/office/drawing/2014/main" id="{18118E8F-2DBF-4D04-95DE-C8A3C641BDB8}"/>
            </a:ext>
          </a:extLst>
        </xdr:cNvPr>
        <xdr:cNvSpPr txBox="1"/>
      </xdr:nvSpPr>
      <xdr:spPr>
        <a:xfrm>
          <a:off x="12611744" y="17135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7" name="正方形/長方形 696">
          <a:extLst>
            <a:ext uri="{FF2B5EF4-FFF2-40B4-BE49-F238E27FC236}">
              <a16:creationId xmlns:a16="http://schemas.microsoft.com/office/drawing/2014/main" id="{87FB685D-6FD1-4844-9998-8AB32E9C367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8" name="正方形/長方形 697">
          <a:extLst>
            <a:ext uri="{FF2B5EF4-FFF2-40B4-BE49-F238E27FC236}">
              <a16:creationId xmlns:a16="http://schemas.microsoft.com/office/drawing/2014/main" id="{72E92535-44F6-4239-BACE-469894D933F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9" name="正方形/長方形 698">
          <a:extLst>
            <a:ext uri="{FF2B5EF4-FFF2-40B4-BE49-F238E27FC236}">
              <a16:creationId xmlns:a16="http://schemas.microsoft.com/office/drawing/2014/main" id="{B07C88EA-6B89-4351-AA48-3CED1108979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0" name="正方形/長方形 699">
          <a:extLst>
            <a:ext uri="{FF2B5EF4-FFF2-40B4-BE49-F238E27FC236}">
              <a16:creationId xmlns:a16="http://schemas.microsoft.com/office/drawing/2014/main" id="{8085EFC5-9BFC-40F4-B8A1-3CB4E7E44D4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1" name="正方形/長方形 700">
          <a:extLst>
            <a:ext uri="{FF2B5EF4-FFF2-40B4-BE49-F238E27FC236}">
              <a16:creationId xmlns:a16="http://schemas.microsoft.com/office/drawing/2014/main" id="{36F26A5A-01E3-4619-9336-893B1B382E5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2" name="正方形/長方形 701">
          <a:extLst>
            <a:ext uri="{FF2B5EF4-FFF2-40B4-BE49-F238E27FC236}">
              <a16:creationId xmlns:a16="http://schemas.microsoft.com/office/drawing/2014/main" id="{EA1B0C2E-1B74-4A6F-9088-BE4613B49DC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3" name="正方形/長方形 702">
          <a:extLst>
            <a:ext uri="{FF2B5EF4-FFF2-40B4-BE49-F238E27FC236}">
              <a16:creationId xmlns:a16="http://schemas.microsoft.com/office/drawing/2014/main" id="{990E80E2-CD71-4695-A478-C9F2D2666D1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4" name="正方形/長方形 703">
          <a:extLst>
            <a:ext uri="{FF2B5EF4-FFF2-40B4-BE49-F238E27FC236}">
              <a16:creationId xmlns:a16="http://schemas.microsoft.com/office/drawing/2014/main" id="{77C0B445-34E0-400A-BB57-01609B451D0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5" name="テキスト ボックス 704">
          <a:extLst>
            <a:ext uri="{FF2B5EF4-FFF2-40B4-BE49-F238E27FC236}">
              <a16:creationId xmlns:a16="http://schemas.microsoft.com/office/drawing/2014/main" id="{AC02763C-2216-4A98-8B59-E4819A5BADA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6" name="直線コネクタ 705">
          <a:extLst>
            <a:ext uri="{FF2B5EF4-FFF2-40B4-BE49-F238E27FC236}">
              <a16:creationId xmlns:a16="http://schemas.microsoft.com/office/drawing/2014/main" id="{90606260-FEBB-4FA4-AD15-821BEF78C1E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7" name="直線コネクタ 706">
          <a:extLst>
            <a:ext uri="{FF2B5EF4-FFF2-40B4-BE49-F238E27FC236}">
              <a16:creationId xmlns:a16="http://schemas.microsoft.com/office/drawing/2014/main" id="{D9D1E1EB-58C3-46B5-8C93-166F8C612836}"/>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8" name="テキスト ボックス 707">
          <a:extLst>
            <a:ext uri="{FF2B5EF4-FFF2-40B4-BE49-F238E27FC236}">
              <a16:creationId xmlns:a16="http://schemas.microsoft.com/office/drawing/2014/main" id="{88C65140-66BA-411D-A2ED-6A07FFEF666F}"/>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9" name="直線コネクタ 708">
          <a:extLst>
            <a:ext uri="{FF2B5EF4-FFF2-40B4-BE49-F238E27FC236}">
              <a16:creationId xmlns:a16="http://schemas.microsoft.com/office/drawing/2014/main" id="{A978D5CB-5F2B-4A75-8FE4-C5795E2B8AC7}"/>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0" name="テキスト ボックス 709">
          <a:extLst>
            <a:ext uri="{FF2B5EF4-FFF2-40B4-BE49-F238E27FC236}">
              <a16:creationId xmlns:a16="http://schemas.microsoft.com/office/drawing/2014/main" id="{EBF86B65-E483-4A52-A236-1AE380B0E5CE}"/>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1" name="直線コネクタ 710">
          <a:extLst>
            <a:ext uri="{FF2B5EF4-FFF2-40B4-BE49-F238E27FC236}">
              <a16:creationId xmlns:a16="http://schemas.microsoft.com/office/drawing/2014/main" id="{CA9149A2-87E6-4AB5-9AC9-4B6356C3E5A4}"/>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2" name="テキスト ボックス 711">
          <a:extLst>
            <a:ext uri="{FF2B5EF4-FFF2-40B4-BE49-F238E27FC236}">
              <a16:creationId xmlns:a16="http://schemas.microsoft.com/office/drawing/2014/main" id="{C6501AF4-7FC7-4025-9928-50EA73F00AA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3" name="直線コネクタ 712">
          <a:extLst>
            <a:ext uri="{FF2B5EF4-FFF2-40B4-BE49-F238E27FC236}">
              <a16:creationId xmlns:a16="http://schemas.microsoft.com/office/drawing/2014/main" id="{23A03AE2-8758-48E6-B4ED-AA20375055B8}"/>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4" name="テキスト ボックス 713">
          <a:extLst>
            <a:ext uri="{FF2B5EF4-FFF2-40B4-BE49-F238E27FC236}">
              <a16:creationId xmlns:a16="http://schemas.microsoft.com/office/drawing/2014/main" id="{8342C9C5-39B1-47DF-BCF1-C7123E34A5B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5" name="直線コネクタ 714">
          <a:extLst>
            <a:ext uri="{FF2B5EF4-FFF2-40B4-BE49-F238E27FC236}">
              <a16:creationId xmlns:a16="http://schemas.microsoft.com/office/drawing/2014/main" id="{D4CC5377-5B4A-49D9-8FA4-2EDE6F3E54BF}"/>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6" name="テキスト ボックス 715">
          <a:extLst>
            <a:ext uri="{FF2B5EF4-FFF2-40B4-BE49-F238E27FC236}">
              <a16:creationId xmlns:a16="http://schemas.microsoft.com/office/drawing/2014/main" id="{EB05BA37-803F-4FDF-B6EC-9304E6772137}"/>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7" name="直線コネクタ 716">
          <a:extLst>
            <a:ext uri="{FF2B5EF4-FFF2-40B4-BE49-F238E27FC236}">
              <a16:creationId xmlns:a16="http://schemas.microsoft.com/office/drawing/2014/main" id="{B867A9C9-A284-4ED0-A837-5A4789E3FD2F}"/>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8" name="テキスト ボックス 717">
          <a:extLst>
            <a:ext uri="{FF2B5EF4-FFF2-40B4-BE49-F238E27FC236}">
              <a16:creationId xmlns:a16="http://schemas.microsoft.com/office/drawing/2014/main" id="{4E71B119-976D-48AB-89DA-74B5E59F126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a:extLst>
            <a:ext uri="{FF2B5EF4-FFF2-40B4-BE49-F238E27FC236}">
              <a16:creationId xmlns:a16="http://schemas.microsoft.com/office/drawing/2014/main" id="{833B7D57-9C42-4326-B3B4-FB2FFCC7667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0" name="テキスト ボックス 719">
          <a:extLst>
            <a:ext uri="{FF2B5EF4-FFF2-40B4-BE49-F238E27FC236}">
              <a16:creationId xmlns:a16="http://schemas.microsoft.com/office/drawing/2014/main" id="{61AF7A46-BAE3-4E36-B980-C812DDF5840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公民館】&#10;一人当たり面積グラフ枠">
          <a:extLst>
            <a:ext uri="{FF2B5EF4-FFF2-40B4-BE49-F238E27FC236}">
              <a16:creationId xmlns:a16="http://schemas.microsoft.com/office/drawing/2014/main" id="{AE5A0FB7-4CF6-4A6E-872F-54DC4C0D490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112123</xdr:rowOff>
    </xdr:from>
    <xdr:to>
      <xdr:col>116</xdr:col>
      <xdr:colOff>62864</xdr:colOff>
      <xdr:row>109</xdr:row>
      <xdr:rowOff>32113</xdr:rowOff>
    </xdr:to>
    <xdr:cxnSp macro="">
      <xdr:nvCxnSpPr>
        <xdr:cNvPr id="722" name="直線コネクタ 721">
          <a:extLst>
            <a:ext uri="{FF2B5EF4-FFF2-40B4-BE49-F238E27FC236}">
              <a16:creationId xmlns:a16="http://schemas.microsoft.com/office/drawing/2014/main" id="{C305FC1B-8621-40ED-872B-E7A4552E1D4E}"/>
            </a:ext>
          </a:extLst>
        </xdr:cNvPr>
        <xdr:cNvCxnSpPr/>
      </xdr:nvCxnSpPr>
      <xdr:spPr>
        <a:xfrm flipV="1">
          <a:off x="22160864" y="17257123"/>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35940</xdr:rowOff>
    </xdr:from>
    <xdr:ext cx="469744" cy="259045"/>
    <xdr:sp macro="" textlink="">
      <xdr:nvSpPr>
        <xdr:cNvPr id="723" name="【公民館】&#10;一人当たり面積最小値テキスト">
          <a:extLst>
            <a:ext uri="{FF2B5EF4-FFF2-40B4-BE49-F238E27FC236}">
              <a16:creationId xmlns:a16="http://schemas.microsoft.com/office/drawing/2014/main" id="{F1ABD0C4-9656-402E-9012-11FD0C5BF155}"/>
            </a:ext>
          </a:extLst>
        </xdr:cNvPr>
        <xdr:cNvSpPr txBox="1"/>
      </xdr:nvSpPr>
      <xdr:spPr>
        <a:xfrm>
          <a:off x="22199600" y="1872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32113</xdr:rowOff>
    </xdr:from>
    <xdr:to>
      <xdr:col>116</xdr:col>
      <xdr:colOff>152400</xdr:colOff>
      <xdr:row>109</xdr:row>
      <xdr:rowOff>32113</xdr:rowOff>
    </xdr:to>
    <xdr:cxnSp macro="">
      <xdr:nvCxnSpPr>
        <xdr:cNvPr id="724" name="直線コネクタ 723">
          <a:extLst>
            <a:ext uri="{FF2B5EF4-FFF2-40B4-BE49-F238E27FC236}">
              <a16:creationId xmlns:a16="http://schemas.microsoft.com/office/drawing/2014/main" id="{0EF430D2-8ABB-462E-B8A1-18AB7C1AF166}"/>
            </a:ext>
          </a:extLst>
        </xdr:cNvPr>
        <xdr:cNvCxnSpPr/>
      </xdr:nvCxnSpPr>
      <xdr:spPr>
        <a:xfrm>
          <a:off x="22072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58800</xdr:rowOff>
    </xdr:from>
    <xdr:ext cx="469744" cy="259045"/>
    <xdr:sp macro="" textlink="">
      <xdr:nvSpPr>
        <xdr:cNvPr id="725" name="【公民館】&#10;一人当たり面積最大値テキスト">
          <a:extLst>
            <a:ext uri="{FF2B5EF4-FFF2-40B4-BE49-F238E27FC236}">
              <a16:creationId xmlns:a16="http://schemas.microsoft.com/office/drawing/2014/main" id="{220C484B-F163-4412-BB9F-33842BF4E536}"/>
            </a:ext>
          </a:extLst>
        </xdr:cNvPr>
        <xdr:cNvSpPr txBox="1"/>
      </xdr:nvSpPr>
      <xdr:spPr>
        <a:xfrm>
          <a:off x="22199600" y="1703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112123</xdr:rowOff>
    </xdr:from>
    <xdr:to>
      <xdr:col>116</xdr:col>
      <xdr:colOff>152400</xdr:colOff>
      <xdr:row>100</xdr:row>
      <xdr:rowOff>112123</xdr:rowOff>
    </xdr:to>
    <xdr:cxnSp macro="">
      <xdr:nvCxnSpPr>
        <xdr:cNvPr id="726" name="直線コネクタ 725">
          <a:extLst>
            <a:ext uri="{FF2B5EF4-FFF2-40B4-BE49-F238E27FC236}">
              <a16:creationId xmlns:a16="http://schemas.microsoft.com/office/drawing/2014/main" id="{D35F7611-04A8-441E-89A2-95FCAFC0DCE4}"/>
            </a:ext>
          </a:extLst>
        </xdr:cNvPr>
        <xdr:cNvCxnSpPr/>
      </xdr:nvCxnSpPr>
      <xdr:spPr>
        <a:xfrm>
          <a:off x="22072600" y="1725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75672</xdr:rowOff>
    </xdr:from>
    <xdr:ext cx="469744" cy="259045"/>
    <xdr:sp macro="" textlink="">
      <xdr:nvSpPr>
        <xdr:cNvPr id="727" name="【公民館】&#10;一人当たり面積平均値テキスト">
          <a:extLst>
            <a:ext uri="{FF2B5EF4-FFF2-40B4-BE49-F238E27FC236}">
              <a16:creationId xmlns:a16="http://schemas.microsoft.com/office/drawing/2014/main" id="{C08FAD12-30D1-4E7B-81C1-9D2A03054091}"/>
            </a:ext>
          </a:extLst>
        </xdr:cNvPr>
        <xdr:cNvSpPr txBox="1"/>
      </xdr:nvSpPr>
      <xdr:spPr>
        <a:xfrm>
          <a:off x="22199600" y="18249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97245</xdr:rowOff>
    </xdr:from>
    <xdr:to>
      <xdr:col>116</xdr:col>
      <xdr:colOff>114300</xdr:colOff>
      <xdr:row>107</xdr:row>
      <xdr:rowOff>27395</xdr:rowOff>
    </xdr:to>
    <xdr:sp macro="" textlink="">
      <xdr:nvSpPr>
        <xdr:cNvPr id="728" name="フローチャート: 判断 727">
          <a:extLst>
            <a:ext uri="{FF2B5EF4-FFF2-40B4-BE49-F238E27FC236}">
              <a16:creationId xmlns:a16="http://schemas.microsoft.com/office/drawing/2014/main" id="{A9D9D846-804E-4881-825A-91F713E3824A}"/>
            </a:ext>
          </a:extLst>
        </xdr:cNvPr>
        <xdr:cNvSpPr/>
      </xdr:nvSpPr>
      <xdr:spPr>
        <a:xfrm>
          <a:off x="22110700" y="1827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107043</xdr:rowOff>
    </xdr:from>
    <xdr:to>
      <xdr:col>112</xdr:col>
      <xdr:colOff>38100</xdr:colOff>
      <xdr:row>107</xdr:row>
      <xdr:rowOff>37193</xdr:rowOff>
    </xdr:to>
    <xdr:sp macro="" textlink="">
      <xdr:nvSpPr>
        <xdr:cNvPr id="729" name="フローチャート: 判断 728">
          <a:extLst>
            <a:ext uri="{FF2B5EF4-FFF2-40B4-BE49-F238E27FC236}">
              <a16:creationId xmlns:a16="http://schemas.microsoft.com/office/drawing/2014/main" id="{0E1F55CB-0322-440C-AC8A-3C010D6E5100}"/>
            </a:ext>
          </a:extLst>
        </xdr:cNvPr>
        <xdr:cNvSpPr/>
      </xdr:nvSpPr>
      <xdr:spPr>
        <a:xfrm>
          <a:off x="21272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100512</xdr:rowOff>
    </xdr:from>
    <xdr:to>
      <xdr:col>107</xdr:col>
      <xdr:colOff>101600</xdr:colOff>
      <xdr:row>107</xdr:row>
      <xdr:rowOff>30662</xdr:rowOff>
    </xdr:to>
    <xdr:sp macro="" textlink="">
      <xdr:nvSpPr>
        <xdr:cNvPr id="730" name="フローチャート: 判断 729">
          <a:extLst>
            <a:ext uri="{FF2B5EF4-FFF2-40B4-BE49-F238E27FC236}">
              <a16:creationId xmlns:a16="http://schemas.microsoft.com/office/drawing/2014/main" id="{FF3984D1-FFCF-427C-864E-57453166AD1F}"/>
            </a:ext>
          </a:extLst>
        </xdr:cNvPr>
        <xdr:cNvSpPr/>
      </xdr:nvSpPr>
      <xdr:spPr>
        <a:xfrm>
          <a:off x="20383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93980</xdr:rowOff>
    </xdr:from>
    <xdr:to>
      <xdr:col>102</xdr:col>
      <xdr:colOff>165100</xdr:colOff>
      <xdr:row>107</xdr:row>
      <xdr:rowOff>24130</xdr:rowOff>
    </xdr:to>
    <xdr:sp macro="" textlink="">
      <xdr:nvSpPr>
        <xdr:cNvPr id="731" name="フローチャート: 判断 730">
          <a:extLst>
            <a:ext uri="{FF2B5EF4-FFF2-40B4-BE49-F238E27FC236}">
              <a16:creationId xmlns:a16="http://schemas.microsoft.com/office/drawing/2014/main" id="{2F77847F-A34F-4870-9F36-B328F60290F6}"/>
            </a:ext>
          </a:extLst>
        </xdr:cNvPr>
        <xdr:cNvSpPr/>
      </xdr:nvSpPr>
      <xdr:spPr>
        <a:xfrm>
          <a:off x="19494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107043</xdr:rowOff>
    </xdr:from>
    <xdr:to>
      <xdr:col>98</xdr:col>
      <xdr:colOff>38100</xdr:colOff>
      <xdr:row>107</xdr:row>
      <xdr:rowOff>37193</xdr:rowOff>
    </xdr:to>
    <xdr:sp macro="" textlink="">
      <xdr:nvSpPr>
        <xdr:cNvPr id="732" name="フローチャート: 判断 731">
          <a:extLst>
            <a:ext uri="{FF2B5EF4-FFF2-40B4-BE49-F238E27FC236}">
              <a16:creationId xmlns:a16="http://schemas.microsoft.com/office/drawing/2014/main" id="{04AAF842-76A3-4595-8B77-4C371A884944}"/>
            </a:ext>
          </a:extLst>
        </xdr:cNvPr>
        <xdr:cNvSpPr/>
      </xdr:nvSpPr>
      <xdr:spPr>
        <a:xfrm>
          <a:off x="18605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8D61FDE5-7D54-4872-B83A-153589EC284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4B80FF8F-03AF-490F-8F87-0298E54D290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C241CB41-4C58-4A96-B8FF-7C48E514D99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E3B8DB3C-73F2-4D1A-A467-2F78BFB4209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29EFAAF8-9653-4ECC-B2FF-EC344BF6CA2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38463</xdr:rowOff>
    </xdr:from>
    <xdr:to>
      <xdr:col>116</xdr:col>
      <xdr:colOff>114300</xdr:colOff>
      <xdr:row>106</xdr:row>
      <xdr:rowOff>140063</xdr:rowOff>
    </xdr:to>
    <xdr:sp macro="" textlink="">
      <xdr:nvSpPr>
        <xdr:cNvPr id="738" name="楕円 737">
          <a:extLst>
            <a:ext uri="{FF2B5EF4-FFF2-40B4-BE49-F238E27FC236}">
              <a16:creationId xmlns:a16="http://schemas.microsoft.com/office/drawing/2014/main" id="{E559DAB9-858C-41AC-9F97-D164215ED4DE}"/>
            </a:ext>
          </a:extLst>
        </xdr:cNvPr>
        <xdr:cNvSpPr/>
      </xdr:nvSpPr>
      <xdr:spPr>
        <a:xfrm>
          <a:off x="22110700" y="1821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61340</xdr:rowOff>
    </xdr:from>
    <xdr:ext cx="469744" cy="259045"/>
    <xdr:sp macro="" textlink="">
      <xdr:nvSpPr>
        <xdr:cNvPr id="739" name="【公民館】&#10;一人当たり面積該当値テキスト">
          <a:extLst>
            <a:ext uri="{FF2B5EF4-FFF2-40B4-BE49-F238E27FC236}">
              <a16:creationId xmlns:a16="http://schemas.microsoft.com/office/drawing/2014/main" id="{4596ECAD-DAFA-4261-BEC6-32F7F669C766}"/>
            </a:ext>
          </a:extLst>
        </xdr:cNvPr>
        <xdr:cNvSpPr txBox="1"/>
      </xdr:nvSpPr>
      <xdr:spPr>
        <a:xfrm>
          <a:off x="22199600" y="1806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41729</xdr:rowOff>
    </xdr:from>
    <xdr:to>
      <xdr:col>112</xdr:col>
      <xdr:colOff>38100</xdr:colOff>
      <xdr:row>106</xdr:row>
      <xdr:rowOff>143329</xdr:rowOff>
    </xdr:to>
    <xdr:sp macro="" textlink="">
      <xdr:nvSpPr>
        <xdr:cNvPr id="740" name="楕円 739">
          <a:extLst>
            <a:ext uri="{FF2B5EF4-FFF2-40B4-BE49-F238E27FC236}">
              <a16:creationId xmlns:a16="http://schemas.microsoft.com/office/drawing/2014/main" id="{0441B327-E1A2-495E-A038-6080057CA2B6}"/>
            </a:ext>
          </a:extLst>
        </xdr:cNvPr>
        <xdr:cNvSpPr/>
      </xdr:nvSpPr>
      <xdr:spPr>
        <a:xfrm>
          <a:off x="21272500" y="182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89263</xdr:rowOff>
    </xdr:from>
    <xdr:to>
      <xdr:col>116</xdr:col>
      <xdr:colOff>63500</xdr:colOff>
      <xdr:row>106</xdr:row>
      <xdr:rowOff>92529</xdr:rowOff>
    </xdr:to>
    <xdr:cxnSp macro="">
      <xdr:nvCxnSpPr>
        <xdr:cNvPr id="741" name="直線コネクタ 740">
          <a:extLst>
            <a:ext uri="{FF2B5EF4-FFF2-40B4-BE49-F238E27FC236}">
              <a16:creationId xmlns:a16="http://schemas.microsoft.com/office/drawing/2014/main" id="{1778F5A9-0FB2-40D6-98B1-CD907F9D5276}"/>
            </a:ext>
          </a:extLst>
        </xdr:cNvPr>
        <xdr:cNvCxnSpPr/>
      </xdr:nvCxnSpPr>
      <xdr:spPr>
        <a:xfrm flipV="1">
          <a:off x="21323300" y="18262963"/>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128270</xdr:rowOff>
    </xdr:from>
    <xdr:to>
      <xdr:col>107</xdr:col>
      <xdr:colOff>101600</xdr:colOff>
      <xdr:row>106</xdr:row>
      <xdr:rowOff>58420</xdr:rowOff>
    </xdr:to>
    <xdr:sp macro="" textlink="">
      <xdr:nvSpPr>
        <xdr:cNvPr id="742" name="楕円 741">
          <a:extLst>
            <a:ext uri="{FF2B5EF4-FFF2-40B4-BE49-F238E27FC236}">
              <a16:creationId xmlns:a16="http://schemas.microsoft.com/office/drawing/2014/main" id="{AFA3334F-4263-4979-BB54-39E7E1DB98BB}"/>
            </a:ext>
          </a:extLst>
        </xdr:cNvPr>
        <xdr:cNvSpPr/>
      </xdr:nvSpPr>
      <xdr:spPr>
        <a:xfrm>
          <a:off x="20383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7620</xdr:rowOff>
    </xdr:from>
    <xdr:to>
      <xdr:col>111</xdr:col>
      <xdr:colOff>177800</xdr:colOff>
      <xdr:row>106</xdr:row>
      <xdr:rowOff>92529</xdr:rowOff>
    </xdr:to>
    <xdr:cxnSp macro="">
      <xdr:nvCxnSpPr>
        <xdr:cNvPr id="743" name="直線コネクタ 742">
          <a:extLst>
            <a:ext uri="{FF2B5EF4-FFF2-40B4-BE49-F238E27FC236}">
              <a16:creationId xmlns:a16="http://schemas.microsoft.com/office/drawing/2014/main" id="{EB99FFD7-7002-4258-8B7E-F12335238181}"/>
            </a:ext>
          </a:extLst>
        </xdr:cNvPr>
        <xdr:cNvCxnSpPr/>
      </xdr:nvCxnSpPr>
      <xdr:spPr>
        <a:xfrm>
          <a:off x="20434300" y="18181320"/>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134801</xdr:rowOff>
    </xdr:from>
    <xdr:to>
      <xdr:col>102</xdr:col>
      <xdr:colOff>165100</xdr:colOff>
      <xdr:row>106</xdr:row>
      <xdr:rowOff>64951</xdr:rowOff>
    </xdr:to>
    <xdr:sp macro="" textlink="">
      <xdr:nvSpPr>
        <xdr:cNvPr id="744" name="楕円 743">
          <a:extLst>
            <a:ext uri="{FF2B5EF4-FFF2-40B4-BE49-F238E27FC236}">
              <a16:creationId xmlns:a16="http://schemas.microsoft.com/office/drawing/2014/main" id="{E5A23BFF-5390-471F-9A44-E2D3CB652EAD}"/>
            </a:ext>
          </a:extLst>
        </xdr:cNvPr>
        <xdr:cNvSpPr/>
      </xdr:nvSpPr>
      <xdr:spPr>
        <a:xfrm>
          <a:off x="19494500" y="1813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7620</xdr:rowOff>
    </xdr:from>
    <xdr:to>
      <xdr:col>107</xdr:col>
      <xdr:colOff>50800</xdr:colOff>
      <xdr:row>106</xdr:row>
      <xdr:rowOff>14151</xdr:rowOff>
    </xdr:to>
    <xdr:cxnSp macro="">
      <xdr:nvCxnSpPr>
        <xdr:cNvPr id="745" name="直線コネクタ 744">
          <a:extLst>
            <a:ext uri="{FF2B5EF4-FFF2-40B4-BE49-F238E27FC236}">
              <a16:creationId xmlns:a16="http://schemas.microsoft.com/office/drawing/2014/main" id="{6717B4BB-8AA3-4122-8D91-1E5BD0B9AC57}"/>
            </a:ext>
          </a:extLst>
        </xdr:cNvPr>
        <xdr:cNvCxnSpPr/>
      </xdr:nvCxnSpPr>
      <xdr:spPr>
        <a:xfrm flipV="1">
          <a:off x="19545300" y="1818132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138068</xdr:rowOff>
    </xdr:from>
    <xdr:to>
      <xdr:col>98</xdr:col>
      <xdr:colOff>38100</xdr:colOff>
      <xdr:row>106</xdr:row>
      <xdr:rowOff>68218</xdr:rowOff>
    </xdr:to>
    <xdr:sp macro="" textlink="">
      <xdr:nvSpPr>
        <xdr:cNvPr id="746" name="楕円 745">
          <a:extLst>
            <a:ext uri="{FF2B5EF4-FFF2-40B4-BE49-F238E27FC236}">
              <a16:creationId xmlns:a16="http://schemas.microsoft.com/office/drawing/2014/main" id="{CE271215-C072-4DD0-8893-92AB55EC38C8}"/>
            </a:ext>
          </a:extLst>
        </xdr:cNvPr>
        <xdr:cNvSpPr/>
      </xdr:nvSpPr>
      <xdr:spPr>
        <a:xfrm>
          <a:off x="18605500" y="1814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14151</xdr:rowOff>
    </xdr:from>
    <xdr:to>
      <xdr:col>102</xdr:col>
      <xdr:colOff>114300</xdr:colOff>
      <xdr:row>106</xdr:row>
      <xdr:rowOff>17418</xdr:rowOff>
    </xdr:to>
    <xdr:cxnSp macro="">
      <xdr:nvCxnSpPr>
        <xdr:cNvPr id="747" name="直線コネクタ 746">
          <a:extLst>
            <a:ext uri="{FF2B5EF4-FFF2-40B4-BE49-F238E27FC236}">
              <a16:creationId xmlns:a16="http://schemas.microsoft.com/office/drawing/2014/main" id="{9D25DC6D-DFEB-4078-A77F-01B5ACD675C9}"/>
            </a:ext>
          </a:extLst>
        </xdr:cNvPr>
        <xdr:cNvCxnSpPr/>
      </xdr:nvCxnSpPr>
      <xdr:spPr>
        <a:xfrm flipV="1">
          <a:off x="18656300" y="18187851"/>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28320</xdr:rowOff>
    </xdr:from>
    <xdr:ext cx="469744" cy="259045"/>
    <xdr:sp macro="" textlink="">
      <xdr:nvSpPr>
        <xdr:cNvPr id="748" name="n_1aveValue【公民館】&#10;一人当たり面積">
          <a:extLst>
            <a:ext uri="{FF2B5EF4-FFF2-40B4-BE49-F238E27FC236}">
              <a16:creationId xmlns:a16="http://schemas.microsoft.com/office/drawing/2014/main" id="{907FF4A2-B6AC-4AA6-BB0A-1588D854BF4F}"/>
            </a:ext>
          </a:extLst>
        </xdr:cNvPr>
        <xdr:cNvSpPr txBox="1"/>
      </xdr:nvSpPr>
      <xdr:spPr>
        <a:xfrm>
          <a:off x="210757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21789</xdr:rowOff>
    </xdr:from>
    <xdr:ext cx="469744" cy="259045"/>
    <xdr:sp macro="" textlink="">
      <xdr:nvSpPr>
        <xdr:cNvPr id="749" name="n_2aveValue【公民館】&#10;一人当たり面積">
          <a:extLst>
            <a:ext uri="{FF2B5EF4-FFF2-40B4-BE49-F238E27FC236}">
              <a16:creationId xmlns:a16="http://schemas.microsoft.com/office/drawing/2014/main" id="{ECEA09AD-BC65-4FC9-BBA3-471C20A0FEFB}"/>
            </a:ext>
          </a:extLst>
        </xdr:cNvPr>
        <xdr:cNvSpPr txBox="1"/>
      </xdr:nvSpPr>
      <xdr:spPr>
        <a:xfrm>
          <a:off x="20199427" y="1836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15257</xdr:rowOff>
    </xdr:from>
    <xdr:ext cx="469744" cy="259045"/>
    <xdr:sp macro="" textlink="">
      <xdr:nvSpPr>
        <xdr:cNvPr id="750" name="n_3aveValue【公民館】&#10;一人当たり面積">
          <a:extLst>
            <a:ext uri="{FF2B5EF4-FFF2-40B4-BE49-F238E27FC236}">
              <a16:creationId xmlns:a16="http://schemas.microsoft.com/office/drawing/2014/main" id="{06F6D36C-BCA5-4511-B1D2-E899DBD0DBFD}"/>
            </a:ext>
          </a:extLst>
        </xdr:cNvPr>
        <xdr:cNvSpPr txBox="1"/>
      </xdr:nvSpPr>
      <xdr:spPr>
        <a:xfrm>
          <a:off x="19310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28320</xdr:rowOff>
    </xdr:from>
    <xdr:ext cx="469744" cy="259045"/>
    <xdr:sp macro="" textlink="">
      <xdr:nvSpPr>
        <xdr:cNvPr id="751" name="n_4aveValue【公民館】&#10;一人当たり面積">
          <a:extLst>
            <a:ext uri="{FF2B5EF4-FFF2-40B4-BE49-F238E27FC236}">
              <a16:creationId xmlns:a16="http://schemas.microsoft.com/office/drawing/2014/main" id="{6FB5934A-5D8C-4E86-8458-56DBA2DE287C}"/>
            </a:ext>
          </a:extLst>
        </xdr:cNvPr>
        <xdr:cNvSpPr txBox="1"/>
      </xdr:nvSpPr>
      <xdr:spPr>
        <a:xfrm>
          <a:off x="184214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159856</xdr:rowOff>
    </xdr:from>
    <xdr:ext cx="469744" cy="259045"/>
    <xdr:sp macro="" textlink="">
      <xdr:nvSpPr>
        <xdr:cNvPr id="752" name="n_1mainValue【公民館】&#10;一人当たり面積">
          <a:extLst>
            <a:ext uri="{FF2B5EF4-FFF2-40B4-BE49-F238E27FC236}">
              <a16:creationId xmlns:a16="http://schemas.microsoft.com/office/drawing/2014/main" id="{A1117369-A03E-4123-9160-A9F0352BDF66}"/>
            </a:ext>
          </a:extLst>
        </xdr:cNvPr>
        <xdr:cNvSpPr txBox="1"/>
      </xdr:nvSpPr>
      <xdr:spPr>
        <a:xfrm>
          <a:off x="21075727" y="1799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74947</xdr:rowOff>
    </xdr:from>
    <xdr:ext cx="469744" cy="259045"/>
    <xdr:sp macro="" textlink="">
      <xdr:nvSpPr>
        <xdr:cNvPr id="753" name="n_2mainValue【公民館】&#10;一人当たり面積">
          <a:extLst>
            <a:ext uri="{FF2B5EF4-FFF2-40B4-BE49-F238E27FC236}">
              <a16:creationId xmlns:a16="http://schemas.microsoft.com/office/drawing/2014/main" id="{AB597841-3BE4-47EF-A840-5A10B56EDFE2}"/>
            </a:ext>
          </a:extLst>
        </xdr:cNvPr>
        <xdr:cNvSpPr txBox="1"/>
      </xdr:nvSpPr>
      <xdr:spPr>
        <a:xfrm>
          <a:off x="20199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81478</xdr:rowOff>
    </xdr:from>
    <xdr:ext cx="469744" cy="259045"/>
    <xdr:sp macro="" textlink="">
      <xdr:nvSpPr>
        <xdr:cNvPr id="754" name="n_3mainValue【公民館】&#10;一人当たり面積">
          <a:extLst>
            <a:ext uri="{FF2B5EF4-FFF2-40B4-BE49-F238E27FC236}">
              <a16:creationId xmlns:a16="http://schemas.microsoft.com/office/drawing/2014/main" id="{95201147-670A-4DE9-8D92-E5DAF10AEB8A}"/>
            </a:ext>
          </a:extLst>
        </xdr:cNvPr>
        <xdr:cNvSpPr txBox="1"/>
      </xdr:nvSpPr>
      <xdr:spPr>
        <a:xfrm>
          <a:off x="19310427" y="17912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84745</xdr:rowOff>
    </xdr:from>
    <xdr:ext cx="469744" cy="259045"/>
    <xdr:sp macro="" textlink="">
      <xdr:nvSpPr>
        <xdr:cNvPr id="755" name="n_4mainValue【公民館】&#10;一人当たり面積">
          <a:extLst>
            <a:ext uri="{FF2B5EF4-FFF2-40B4-BE49-F238E27FC236}">
              <a16:creationId xmlns:a16="http://schemas.microsoft.com/office/drawing/2014/main" id="{9AD7F6AA-5B43-49AF-B8B2-80CFCB110B65}"/>
            </a:ext>
          </a:extLst>
        </xdr:cNvPr>
        <xdr:cNvSpPr txBox="1"/>
      </xdr:nvSpPr>
      <xdr:spPr>
        <a:xfrm>
          <a:off x="18421427" y="17915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a:extLst>
            <a:ext uri="{FF2B5EF4-FFF2-40B4-BE49-F238E27FC236}">
              <a16:creationId xmlns:a16="http://schemas.microsoft.com/office/drawing/2014/main" id="{D8CD0980-FAFD-4BAA-B269-9A0EDE0B935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a:extLst>
            <a:ext uri="{FF2B5EF4-FFF2-40B4-BE49-F238E27FC236}">
              <a16:creationId xmlns:a16="http://schemas.microsoft.com/office/drawing/2014/main" id="{22409D9E-964B-4AC6-B512-D0385A7068A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a:extLst>
            <a:ext uri="{FF2B5EF4-FFF2-40B4-BE49-F238E27FC236}">
              <a16:creationId xmlns:a16="http://schemas.microsoft.com/office/drawing/2014/main" id="{35B828FE-D9D4-4B4F-B7F7-5A8FCED48AF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類似団体と比較して特に有形固定資産減価償却率が高くなっている施設は、道路、学校施設であり特に低くなっている施設は、認定子ども園・幼稚園・保育所、公民館である。</a:t>
          </a:r>
          <a:endParaRPr lang="ja-JP" altLang="ja-JP" sz="1400">
            <a:effectLst/>
          </a:endParaRPr>
        </a:p>
        <a:p>
          <a:r>
            <a:rPr kumimoji="1" lang="ja-JP" altLang="ja-JP" sz="1100">
              <a:solidFill>
                <a:schemeClr val="dk1"/>
              </a:solidFill>
              <a:effectLst/>
              <a:latin typeface="+mn-lt"/>
              <a:ea typeface="+mn-ea"/>
              <a:cs typeface="+mn-cs"/>
            </a:rPr>
            <a:t>特に学校施設については、一人当たり面積が類似団体と比較して高くなっており、今後予測される児童・生徒数に応じて適切な施設規模等を考慮した施設管理計画を策定する必要がある。</a:t>
          </a:r>
          <a:endParaRPr lang="ja-JP" altLang="ja-JP" sz="1400">
            <a:effectLst/>
          </a:endParaRPr>
        </a:p>
        <a:p>
          <a:r>
            <a:rPr kumimoji="1" lang="ja-JP" altLang="ja-JP" sz="1100">
              <a:solidFill>
                <a:schemeClr val="dk1"/>
              </a:solidFill>
              <a:effectLst/>
              <a:latin typeface="+mn-lt"/>
              <a:ea typeface="+mn-ea"/>
              <a:cs typeface="+mn-cs"/>
            </a:rPr>
            <a:t>一方で認定子ども園・幼稚園・保育所、公民館については、今後老朽化した際に費用が最小限となるよう、個別施設計画により適切な管理運営を行っていく必要がある。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69636B0-DDC4-4D85-A69F-A6DEBA0204B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2226A2E-8997-42A7-A7CD-E3623500D05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A63E451-B44B-4CB5-9F1D-65E0D408093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5938586-ACC3-4E21-9D91-938FEA9DB06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広島県熊野町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4722E61-F69C-4DC3-AD6D-C174F580CB6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B357CD8-F095-44D0-8025-CA632B8DD4F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E7619F3-9D99-43A0-BE02-3C751DD0AE4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73A3BA2-32F4-4430-963D-2A4656EDD4D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4538971-E733-43C6-81D1-E63857684A6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C57A254-695E-4AE2-89BF-CF1C4404D2B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23,485
23,258
33.76
10,473,748
10,131,923
304,374
5,765,329
8,107,009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F5F1AE4-3BE5-4AF9-8F4A-32E756CA48C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DEC839B-DC9A-4F6A-BCC5-5890B66470A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733A6C3-920D-4C34-99B5-A72D3320C46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258A463-6E58-43B7-8EA5-46B3ED6FB84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044F250-7E0D-41BA-A6CF-E2C3C3C4072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90638236-FEC8-41E9-8BE2-69E923BBF1CE}"/>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2D94EA5-0772-4018-BEF5-FDAABE2CD0D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893A3EA-9860-46E9-928F-AD37B70ECEC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9837C0E-BDE3-42F3-A13B-AFA20453681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FBBE220-7D47-44B4-98A8-A5543515A5A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82CD494-4CFF-47F4-B365-57643F7AC9B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5559651-F952-40EE-B4AE-232D038D597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9CFBB2A-3F94-41C6-95D5-D24FE1EBE35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2C321FE-F2DB-4929-AAC4-FF98A8C22E3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75C0E66-3208-4106-9A85-52F2D0A05A9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3F65028-20B9-4C60-AB14-A7B6677922B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F18839B-FCB1-4DA7-9727-186C05FA7B3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D12A31A-7E41-436F-8C3E-6E89C572AAF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AC5361C-A5EF-41C0-9689-BCC615AF6BD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0D21B50-57A4-443D-8976-3504D7849876}"/>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F995390-EAA0-4311-B882-93573DAD5C81}"/>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A8F2EE5-448A-4B9B-B0A7-167520E5BE2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C8746B8-8850-4CF4-A1E8-AF478536451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42EA547-C021-4D10-BDBD-55DC81ACD8D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371EA41-C993-41E9-BC81-D77481849E9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BC02A4C-6FE4-4B0F-850F-34E9FB12CEA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80314D9-2DF8-447E-A9D6-862A6B4DDBC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9B1BBE9-2EA5-434D-892C-72FE506C34C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D3D6CC0-1060-4539-99CC-1E687975C9F4}"/>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2866367-443D-476E-B0C2-544AAD82DD9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3D390E5-7BC7-4057-99E3-D946748B292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6E1DA6C-6FEC-499D-895C-DBD15AB98FD3}"/>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33386EA3-3823-4DA4-AE16-F767E98563CA}"/>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DCBA6FCA-734D-4720-A363-A0B0CB6ACF3B}"/>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803762FC-99EE-4CE0-91D8-42DE1C9D6F39}"/>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632D7440-E095-414B-963E-77F604C26698}"/>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EB33851E-0C4E-4016-95D7-FFC39EAAAE48}"/>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BF9C4FFE-6556-46CB-BF9D-5C8468B2012E}"/>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E89829E5-1E18-42AF-BFE6-B76E81581D3A}"/>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F05E7343-D6CF-4C9B-8FDD-AD029FA025F4}"/>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53FD54A6-9ABD-4CC7-8EE7-E4F2EF8C309F}"/>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5A910AF4-13A0-4D6E-B59D-40468F03279C}"/>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FC7FC81F-F3A6-4A02-8BDE-040318E8874C}"/>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7D7EC6DA-B5C4-4D49-876D-1EEB889B5BCE}"/>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96145A93-9C97-4501-A6EB-F85A9A187A85}"/>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F107F9ED-0787-49A4-8307-68D0161E6B2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112123</xdr:rowOff>
    </xdr:from>
    <xdr:to>
      <xdr:col>24</xdr:col>
      <xdr:colOff>62865</xdr:colOff>
      <xdr:row>42</xdr:row>
      <xdr:rowOff>85997</xdr:rowOff>
    </xdr:to>
    <xdr:cxnSp macro="">
      <xdr:nvCxnSpPr>
        <xdr:cNvPr id="58" name="直線コネクタ 57">
          <a:extLst>
            <a:ext uri="{FF2B5EF4-FFF2-40B4-BE49-F238E27FC236}">
              <a16:creationId xmlns:a16="http://schemas.microsoft.com/office/drawing/2014/main" id="{D488A1A6-87CB-420A-B030-C6097E948CAA}"/>
            </a:ext>
          </a:extLst>
        </xdr:cNvPr>
        <xdr:cNvCxnSpPr/>
      </xdr:nvCxnSpPr>
      <xdr:spPr>
        <a:xfrm flipV="1">
          <a:off x="4634865" y="5769973"/>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89824</xdr:rowOff>
    </xdr:from>
    <xdr:ext cx="405111" cy="259045"/>
    <xdr:sp macro="" textlink="">
      <xdr:nvSpPr>
        <xdr:cNvPr id="59" name="【図書館】&#10;有形固定資産減価償却率最小値テキスト">
          <a:extLst>
            <a:ext uri="{FF2B5EF4-FFF2-40B4-BE49-F238E27FC236}">
              <a16:creationId xmlns:a16="http://schemas.microsoft.com/office/drawing/2014/main" id="{C578FD02-860C-400D-9C9E-8E556F4A4905}"/>
            </a:ext>
          </a:extLst>
        </xdr:cNvPr>
        <xdr:cNvSpPr txBox="1"/>
      </xdr:nvSpPr>
      <xdr:spPr>
        <a:xfrm>
          <a:off x="4673600" y="7290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85997</xdr:rowOff>
    </xdr:from>
    <xdr:to>
      <xdr:col>24</xdr:col>
      <xdr:colOff>152400</xdr:colOff>
      <xdr:row>42</xdr:row>
      <xdr:rowOff>85997</xdr:rowOff>
    </xdr:to>
    <xdr:cxnSp macro="">
      <xdr:nvCxnSpPr>
        <xdr:cNvPr id="60" name="直線コネクタ 59">
          <a:extLst>
            <a:ext uri="{FF2B5EF4-FFF2-40B4-BE49-F238E27FC236}">
              <a16:creationId xmlns:a16="http://schemas.microsoft.com/office/drawing/2014/main" id="{94AEBB79-EFA3-4ACF-8552-2748A8A7BCCD}"/>
            </a:ext>
          </a:extLst>
        </xdr:cNvPr>
        <xdr:cNvCxnSpPr/>
      </xdr:nvCxnSpPr>
      <xdr:spPr>
        <a:xfrm>
          <a:off x="4546600" y="7286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58800</xdr:rowOff>
    </xdr:from>
    <xdr:ext cx="340478" cy="259045"/>
    <xdr:sp macro="" textlink="">
      <xdr:nvSpPr>
        <xdr:cNvPr id="61" name="【図書館】&#10;有形固定資産減価償却率最大値テキスト">
          <a:extLst>
            <a:ext uri="{FF2B5EF4-FFF2-40B4-BE49-F238E27FC236}">
              <a16:creationId xmlns:a16="http://schemas.microsoft.com/office/drawing/2014/main" id="{45EDC731-EA57-4ED1-8B13-6217CCBF3CF0}"/>
            </a:ext>
          </a:extLst>
        </xdr:cNvPr>
        <xdr:cNvSpPr txBox="1"/>
      </xdr:nvSpPr>
      <xdr:spPr>
        <a:xfrm>
          <a:off x="4673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112123</xdr:rowOff>
    </xdr:from>
    <xdr:to>
      <xdr:col>24</xdr:col>
      <xdr:colOff>152400</xdr:colOff>
      <xdr:row>33</xdr:row>
      <xdr:rowOff>112123</xdr:rowOff>
    </xdr:to>
    <xdr:cxnSp macro="">
      <xdr:nvCxnSpPr>
        <xdr:cNvPr id="62" name="直線コネクタ 61">
          <a:extLst>
            <a:ext uri="{FF2B5EF4-FFF2-40B4-BE49-F238E27FC236}">
              <a16:creationId xmlns:a16="http://schemas.microsoft.com/office/drawing/2014/main" id="{D8B552B2-32FC-4352-AA66-1E8C8320ECEB}"/>
            </a:ext>
          </a:extLst>
        </xdr:cNvPr>
        <xdr:cNvCxnSpPr/>
      </xdr:nvCxnSpPr>
      <xdr:spPr>
        <a:xfrm>
          <a:off x="4546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139717</xdr:rowOff>
    </xdr:from>
    <xdr:ext cx="405111" cy="259045"/>
    <xdr:sp macro="" textlink="">
      <xdr:nvSpPr>
        <xdr:cNvPr id="63" name="【図書館】&#10;有形固定資産減価償却率平均値テキスト">
          <a:extLst>
            <a:ext uri="{FF2B5EF4-FFF2-40B4-BE49-F238E27FC236}">
              <a16:creationId xmlns:a16="http://schemas.microsoft.com/office/drawing/2014/main" id="{E727394E-64D2-4D03-B91C-9CC3B9ECF001}"/>
            </a:ext>
          </a:extLst>
        </xdr:cNvPr>
        <xdr:cNvSpPr txBox="1"/>
      </xdr:nvSpPr>
      <xdr:spPr>
        <a:xfrm>
          <a:off x="4673600" y="631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116840</xdr:rowOff>
    </xdr:from>
    <xdr:to>
      <xdr:col>24</xdr:col>
      <xdr:colOff>114300</xdr:colOff>
      <xdr:row>38</xdr:row>
      <xdr:rowOff>46990</xdr:rowOff>
    </xdr:to>
    <xdr:sp macro="" textlink="">
      <xdr:nvSpPr>
        <xdr:cNvPr id="64" name="フローチャート: 判断 63">
          <a:extLst>
            <a:ext uri="{FF2B5EF4-FFF2-40B4-BE49-F238E27FC236}">
              <a16:creationId xmlns:a16="http://schemas.microsoft.com/office/drawing/2014/main" id="{209B340C-0B55-4A27-AEAF-92C39295220C}"/>
            </a:ext>
          </a:extLst>
        </xdr:cNvPr>
        <xdr:cNvSpPr/>
      </xdr:nvSpPr>
      <xdr:spPr>
        <a:xfrm>
          <a:off x="4584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80917</xdr:rowOff>
    </xdr:from>
    <xdr:to>
      <xdr:col>20</xdr:col>
      <xdr:colOff>38100</xdr:colOff>
      <xdr:row>38</xdr:row>
      <xdr:rowOff>11068</xdr:rowOff>
    </xdr:to>
    <xdr:sp macro="" textlink="">
      <xdr:nvSpPr>
        <xdr:cNvPr id="65" name="フローチャート: 判断 64">
          <a:extLst>
            <a:ext uri="{FF2B5EF4-FFF2-40B4-BE49-F238E27FC236}">
              <a16:creationId xmlns:a16="http://schemas.microsoft.com/office/drawing/2014/main" id="{89859029-993B-49F0-97F2-A2F1C2C55053}"/>
            </a:ext>
          </a:extLst>
        </xdr:cNvPr>
        <xdr:cNvSpPr/>
      </xdr:nvSpPr>
      <xdr:spPr>
        <a:xfrm>
          <a:off x="37465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41728</xdr:rowOff>
    </xdr:from>
    <xdr:to>
      <xdr:col>15</xdr:col>
      <xdr:colOff>101600</xdr:colOff>
      <xdr:row>37</xdr:row>
      <xdr:rowOff>143328</xdr:rowOff>
    </xdr:to>
    <xdr:sp macro="" textlink="">
      <xdr:nvSpPr>
        <xdr:cNvPr id="66" name="フローチャート: 判断 65">
          <a:extLst>
            <a:ext uri="{FF2B5EF4-FFF2-40B4-BE49-F238E27FC236}">
              <a16:creationId xmlns:a16="http://schemas.microsoft.com/office/drawing/2014/main" id="{B63E58D1-F4F2-4E35-9336-8424D1D876CC}"/>
            </a:ext>
          </a:extLst>
        </xdr:cNvPr>
        <xdr:cNvSpPr/>
      </xdr:nvSpPr>
      <xdr:spPr>
        <a:xfrm>
          <a:off x="2857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15603</xdr:rowOff>
    </xdr:from>
    <xdr:to>
      <xdr:col>10</xdr:col>
      <xdr:colOff>165100</xdr:colOff>
      <xdr:row>37</xdr:row>
      <xdr:rowOff>117203</xdr:rowOff>
    </xdr:to>
    <xdr:sp macro="" textlink="">
      <xdr:nvSpPr>
        <xdr:cNvPr id="67" name="フローチャート: 判断 66">
          <a:extLst>
            <a:ext uri="{FF2B5EF4-FFF2-40B4-BE49-F238E27FC236}">
              <a16:creationId xmlns:a16="http://schemas.microsoft.com/office/drawing/2014/main" id="{A5FDDF7A-130B-484F-9A28-8F1ED2CDF2CA}"/>
            </a:ext>
          </a:extLst>
        </xdr:cNvPr>
        <xdr:cNvSpPr/>
      </xdr:nvSpPr>
      <xdr:spPr>
        <a:xfrm>
          <a:off x="1968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9072</xdr:rowOff>
    </xdr:from>
    <xdr:to>
      <xdr:col>6</xdr:col>
      <xdr:colOff>38100</xdr:colOff>
      <xdr:row>37</xdr:row>
      <xdr:rowOff>110672</xdr:rowOff>
    </xdr:to>
    <xdr:sp macro="" textlink="">
      <xdr:nvSpPr>
        <xdr:cNvPr id="68" name="フローチャート: 判断 67">
          <a:extLst>
            <a:ext uri="{FF2B5EF4-FFF2-40B4-BE49-F238E27FC236}">
              <a16:creationId xmlns:a16="http://schemas.microsoft.com/office/drawing/2014/main" id="{49C364FC-4ED2-4187-96CC-ED956371A08E}"/>
            </a:ext>
          </a:extLst>
        </xdr:cNvPr>
        <xdr:cNvSpPr/>
      </xdr:nvSpPr>
      <xdr:spPr>
        <a:xfrm>
          <a:off x="1079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B695F47-496C-4D11-AD9E-2134E2F0B2A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20DAFF7-BB75-49CB-A491-F7E880EC9CE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DCF2238-BACF-4626-96AD-5D378EE65EC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722FA7DF-3BC4-4E92-8DE4-2048503BADC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4B818FB2-AD37-4647-8079-EDC2466C965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907</xdr:rowOff>
    </xdr:from>
    <xdr:to>
      <xdr:col>24</xdr:col>
      <xdr:colOff>114300</xdr:colOff>
      <xdr:row>38</xdr:row>
      <xdr:rowOff>102507</xdr:rowOff>
    </xdr:to>
    <xdr:sp macro="" textlink="">
      <xdr:nvSpPr>
        <xdr:cNvPr id="74" name="楕円 73">
          <a:extLst>
            <a:ext uri="{FF2B5EF4-FFF2-40B4-BE49-F238E27FC236}">
              <a16:creationId xmlns:a16="http://schemas.microsoft.com/office/drawing/2014/main" id="{A56B5376-3E92-4DE0-80D5-A15E8AA016D2}"/>
            </a:ext>
          </a:extLst>
        </xdr:cNvPr>
        <xdr:cNvSpPr/>
      </xdr:nvSpPr>
      <xdr:spPr>
        <a:xfrm>
          <a:off x="4584700" y="651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150784</xdr:rowOff>
    </xdr:from>
    <xdr:ext cx="405111" cy="259045"/>
    <xdr:sp macro="" textlink="">
      <xdr:nvSpPr>
        <xdr:cNvPr id="75" name="【図書館】&#10;有形固定資産減価償却率該当値テキスト">
          <a:extLst>
            <a:ext uri="{FF2B5EF4-FFF2-40B4-BE49-F238E27FC236}">
              <a16:creationId xmlns:a16="http://schemas.microsoft.com/office/drawing/2014/main" id="{4A5A1F07-6001-4478-AB0D-79755A8D1064}"/>
            </a:ext>
          </a:extLst>
        </xdr:cNvPr>
        <xdr:cNvSpPr txBox="1"/>
      </xdr:nvSpPr>
      <xdr:spPr>
        <a:xfrm>
          <a:off x="4673600" y="649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126637</xdr:rowOff>
    </xdr:from>
    <xdr:to>
      <xdr:col>20</xdr:col>
      <xdr:colOff>38100</xdr:colOff>
      <xdr:row>38</xdr:row>
      <xdr:rowOff>56787</xdr:rowOff>
    </xdr:to>
    <xdr:sp macro="" textlink="">
      <xdr:nvSpPr>
        <xdr:cNvPr id="76" name="楕円 75">
          <a:extLst>
            <a:ext uri="{FF2B5EF4-FFF2-40B4-BE49-F238E27FC236}">
              <a16:creationId xmlns:a16="http://schemas.microsoft.com/office/drawing/2014/main" id="{8D328BD9-FCD2-4526-AAF6-07958DCE95EA}"/>
            </a:ext>
          </a:extLst>
        </xdr:cNvPr>
        <xdr:cNvSpPr/>
      </xdr:nvSpPr>
      <xdr:spPr>
        <a:xfrm>
          <a:off x="3746500" y="647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5987</xdr:rowOff>
    </xdr:from>
    <xdr:to>
      <xdr:col>24</xdr:col>
      <xdr:colOff>63500</xdr:colOff>
      <xdr:row>38</xdr:row>
      <xdr:rowOff>51707</xdr:rowOff>
    </xdr:to>
    <xdr:cxnSp macro="">
      <xdr:nvCxnSpPr>
        <xdr:cNvPr id="77" name="直線コネクタ 76">
          <a:extLst>
            <a:ext uri="{FF2B5EF4-FFF2-40B4-BE49-F238E27FC236}">
              <a16:creationId xmlns:a16="http://schemas.microsoft.com/office/drawing/2014/main" id="{77BDCD8E-AE22-4B23-88B5-82027F798776}"/>
            </a:ext>
          </a:extLst>
        </xdr:cNvPr>
        <xdr:cNvCxnSpPr/>
      </xdr:nvCxnSpPr>
      <xdr:spPr>
        <a:xfrm>
          <a:off x="3797300" y="6521087"/>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87449</xdr:rowOff>
    </xdr:from>
    <xdr:to>
      <xdr:col>15</xdr:col>
      <xdr:colOff>101600</xdr:colOff>
      <xdr:row>38</xdr:row>
      <xdr:rowOff>17599</xdr:rowOff>
    </xdr:to>
    <xdr:sp macro="" textlink="">
      <xdr:nvSpPr>
        <xdr:cNvPr id="78" name="楕円 77">
          <a:extLst>
            <a:ext uri="{FF2B5EF4-FFF2-40B4-BE49-F238E27FC236}">
              <a16:creationId xmlns:a16="http://schemas.microsoft.com/office/drawing/2014/main" id="{45E9CB6A-0700-4DAE-8AD7-D07F99DC5A2F}"/>
            </a:ext>
          </a:extLst>
        </xdr:cNvPr>
        <xdr:cNvSpPr/>
      </xdr:nvSpPr>
      <xdr:spPr>
        <a:xfrm>
          <a:off x="2857500" y="643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138249</xdr:rowOff>
    </xdr:from>
    <xdr:to>
      <xdr:col>19</xdr:col>
      <xdr:colOff>177800</xdr:colOff>
      <xdr:row>38</xdr:row>
      <xdr:rowOff>5987</xdr:rowOff>
    </xdr:to>
    <xdr:cxnSp macro="">
      <xdr:nvCxnSpPr>
        <xdr:cNvPr id="79" name="直線コネクタ 78">
          <a:extLst>
            <a:ext uri="{FF2B5EF4-FFF2-40B4-BE49-F238E27FC236}">
              <a16:creationId xmlns:a16="http://schemas.microsoft.com/office/drawing/2014/main" id="{ABEB3956-8967-4CA3-B16C-844414DBFA38}"/>
            </a:ext>
          </a:extLst>
        </xdr:cNvPr>
        <xdr:cNvCxnSpPr/>
      </xdr:nvCxnSpPr>
      <xdr:spPr>
        <a:xfrm>
          <a:off x="2908300" y="648189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31931</xdr:rowOff>
    </xdr:from>
    <xdr:to>
      <xdr:col>10</xdr:col>
      <xdr:colOff>165100</xdr:colOff>
      <xdr:row>37</xdr:row>
      <xdr:rowOff>133531</xdr:rowOff>
    </xdr:to>
    <xdr:sp macro="" textlink="">
      <xdr:nvSpPr>
        <xdr:cNvPr id="80" name="楕円 79">
          <a:extLst>
            <a:ext uri="{FF2B5EF4-FFF2-40B4-BE49-F238E27FC236}">
              <a16:creationId xmlns:a16="http://schemas.microsoft.com/office/drawing/2014/main" id="{CC27A041-E22C-4305-B8E0-BBF16807E842}"/>
            </a:ext>
          </a:extLst>
        </xdr:cNvPr>
        <xdr:cNvSpPr/>
      </xdr:nvSpPr>
      <xdr:spPr>
        <a:xfrm>
          <a:off x="1968500" y="637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82731</xdr:rowOff>
    </xdr:from>
    <xdr:to>
      <xdr:col>15</xdr:col>
      <xdr:colOff>50800</xdr:colOff>
      <xdr:row>37</xdr:row>
      <xdr:rowOff>138249</xdr:rowOff>
    </xdr:to>
    <xdr:cxnSp macro="">
      <xdr:nvCxnSpPr>
        <xdr:cNvPr id="81" name="直線コネクタ 80">
          <a:extLst>
            <a:ext uri="{FF2B5EF4-FFF2-40B4-BE49-F238E27FC236}">
              <a16:creationId xmlns:a16="http://schemas.microsoft.com/office/drawing/2014/main" id="{97832913-39E3-4DA6-A792-B5319F006FDD}"/>
            </a:ext>
          </a:extLst>
        </xdr:cNvPr>
        <xdr:cNvCxnSpPr/>
      </xdr:nvCxnSpPr>
      <xdr:spPr>
        <a:xfrm>
          <a:off x="2019300" y="6426381"/>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159294</xdr:rowOff>
    </xdr:from>
    <xdr:to>
      <xdr:col>6</xdr:col>
      <xdr:colOff>38100</xdr:colOff>
      <xdr:row>37</xdr:row>
      <xdr:rowOff>89444</xdr:rowOff>
    </xdr:to>
    <xdr:sp macro="" textlink="">
      <xdr:nvSpPr>
        <xdr:cNvPr id="82" name="楕円 81">
          <a:extLst>
            <a:ext uri="{FF2B5EF4-FFF2-40B4-BE49-F238E27FC236}">
              <a16:creationId xmlns:a16="http://schemas.microsoft.com/office/drawing/2014/main" id="{CB6FF505-85ED-4816-9B64-88F8022C57E8}"/>
            </a:ext>
          </a:extLst>
        </xdr:cNvPr>
        <xdr:cNvSpPr/>
      </xdr:nvSpPr>
      <xdr:spPr>
        <a:xfrm>
          <a:off x="1079500" y="633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38644</xdr:rowOff>
    </xdr:from>
    <xdr:to>
      <xdr:col>10</xdr:col>
      <xdr:colOff>114300</xdr:colOff>
      <xdr:row>37</xdr:row>
      <xdr:rowOff>82731</xdr:rowOff>
    </xdr:to>
    <xdr:cxnSp macro="">
      <xdr:nvCxnSpPr>
        <xdr:cNvPr id="83" name="直線コネクタ 82">
          <a:extLst>
            <a:ext uri="{FF2B5EF4-FFF2-40B4-BE49-F238E27FC236}">
              <a16:creationId xmlns:a16="http://schemas.microsoft.com/office/drawing/2014/main" id="{38EB967B-C8D4-48E6-A327-958566A19E83}"/>
            </a:ext>
          </a:extLst>
        </xdr:cNvPr>
        <xdr:cNvCxnSpPr/>
      </xdr:nvCxnSpPr>
      <xdr:spPr>
        <a:xfrm>
          <a:off x="1130300" y="638229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27594</xdr:rowOff>
    </xdr:from>
    <xdr:ext cx="405111" cy="259045"/>
    <xdr:sp macro="" textlink="">
      <xdr:nvSpPr>
        <xdr:cNvPr id="84" name="n_1aveValue【図書館】&#10;有形固定資産減価償却率">
          <a:extLst>
            <a:ext uri="{FF2B5EF4-FFF2-40B4-BE49-F238E27FC236}">
              <a16:creationId xmlns:a16="http://schemas.microsoft.com/office/drawing/2014/main" id="{00D62014-930F-4232-BAC7-37DB2B7D9F17}"/>
            </a:ext>
          </a:extLst>
        </xdr:cNvPr>
        <xdr:cNvSpPr txBox="1"/>
      </xdr:nvSpPr>
      <xdr:spPr>
        <a:xfrm>
          <a:off x="3582044" y="619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159855</xdr:rowOff>
    </xdr:from>
    <xdr:ext cx="405111" cy="259045"/>
    <xdr:sp macro="" textlink="">
      <xdr:nvSpPr>
        <xdr:cNvPr id="85" name="n_2aveValue【図書館】&#10;有形固定資産減価償却率">
          <a:extLst>
            <a:ext uri="{FF2B5EF4-FFF2-40B4-BE49-F238E27FC236}">
              <a16:creationId xmlns:a16="http://schemas.microsoft.com/office/drawing/2014/main" id="{F3C458CF-3ECB-44AD-8274-53B41640F7EC}"/>
            </a:ext>
          </a:extLst>
        </xdr:cNvPr>
        <xdr:cNvSpPr txBox="1"/>
      </xdr:nvSpPr>
      <xdr:spPr>
        <a:xfrm>
          <a:off x="2705744" y="616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133730</xdr:rowOff>
    </xdr:from>
    <xdr:ext cx="405111" cy="259045"/>
    <xdr:sp macro="" textlink="">
      <xdr:nvSpPr>
        <xdr:cNvPr id="86" name="n_3aveValue【図書館】&#10;有形固定資産減価償却率">
          <a:extLst>
            <a:ext uri="{FF2B5EF4-FFF2-40B4-BE49-F238E27FC236}">
              <a16:creationId xmlns:a16="http://schemas.microsoft.com/office/drawing/2014/main" id="{CC17E94D-7CA4-40F0-8ADC-72909BB38DFD}"/>
            </a:ext>
          </a:extLst>
        </xdr:cNvPr>
        <xdr:cNvSpPr txBox="1"/>
      </xdr:nvSpPr>
      <xdr:spPr>
        <a:xfrm>
          <a:off x="1816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101799</xdr:rowOff>
    </xdr:from>
    <xdr:ext cx="405111" cy="259045"/>
    <xdr:sp macro="" textlink="">
      <xdr:nvSpPr>
        <xdr:cNvPr id="87" name="n_4aveValue【図書館】&#10;有形固定資産減価償却率">
          <a:extLst>
            <a:ext uri="{FF2B5EF4-FFF2-40B4-BE49-F238E27FC236}">
              <a16:creationId xmlns:a16="http://schemas.microsoft.com/office/drawing/2014/main" id="{9EC63B79-8F6F-486A-83EF-A49A70DDF111}"/>
            </a:ext>
          </a:extLst>
        </xdr:cNvPr>
        <xdr:cNvSpPr txBox="1"/>
      </xdr:nvSpPr>
      <xdr:spPr>
        <a:xfrm>
          <a:off x="927744" y="644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47914</xdr:rowOff>
    </xdr:from>
    <xdr:ext cx="405111" cy="259045"/>
    <xdr:sp macro="" textlink="">
      <xdr:nvSpPr>
        <xdr:cNvPr id="88" name="n_1mainValue【図書館】&#10;有形固定資産減価償却率">
          <a:extLst>
            <a:ext uri="{FF2B5EF4-FFF2-40B4-BE49-F238E27FC236}">
              <a16:creationId xmlns:a16="http://schemas.microsoft.com/office/drawing/2014/main" id="{D5E7AEBF-44C6-4765-97B9-F0DD35187DD4}"/>
            </a:ext>
          </a:extLst>
        </xdr:cNvPr>
        <xdr:cNvSpPr txBox="1"/>
      </xdr:nvSpPr>
      <xdr:spPr>
        <a:xfrm>
          <a:off x="3582044" y="656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8726</xdr:rowOff>
    </xdr:from>
    <xdr:ext cx="405111" cy="259045"/>
    <xdr:sp macro="" textlink="">
      <xdr:nvSpPr>
        <xdr:cNvPr id="89" name="n_2mainValue【図書館】&#10;有形固定資産減価償却率">
          <a:extLst>
            <a:ext uri="{FF2B5EF4-FFF2-40B4-BE49-F238E27FC236}">
              <a16:creationId xmlns:a16="http://schemas.microsoft.com/office/drawing/2014/main" id="{035EA389-9B78-4558-BD88-3893886A3BD0}"/>
            </a:ext>
          </a:extLst>
        </xdr:cNvPr>
        <xdr:cNvSpPr txBox="1"/>
      </xdr:nvSpPr>
      <xdr:spPr>
        <a:xfrm>
          <a:off x="2705744" y="652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124658</xdr:rowOff>
    </xdr:from>
    <xdr:ext cx="405111" cy="259045"/>
    <xdr:sp macro="" textlink="">
      <xdr:nvSpPr>
        <xdr:cNvPr id="90" name="n_3mainValue【図書館】&#10;有形固定資産減価償却率">
          <a:extLst>
            <a:ext uri="{FF2B5EF4-FFF2-40B4-BE49-F238E27FC236}">
              <a16:creationId xmlns:a16="http://schemas.microsoft.com/office/drawing/2014/main" id="{B27B4573-3543-4FAA-925C-35B9DEF10998}"/>
            </a:ext>
          </a:extLst>
        </xdr:cNvPr>
        <xdr:cNvSpPr txBox="1"/>
      </xdr:nvSpPr>
      <xdr:spPr>
        <a:xfrm>
          <a:off x="1816744" y="646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105971</xdr:rowOff>
    </xdr:from>
    <xdr:ext cx="405111" cy="259045"/>
    <xdr:sp macro="" textlink="">
      <xdr:nvSpPr>
        <xdr:cNvPr id="91" name="n_4mainValue【図書館】&#10;有形固定資産減価償却率">
          <a:extLst>
            <a:ext uri="{FF2B5EF4-FFF2-40B4-BE49-F238E27FC236}">
              <a16:creationId xmlns:a16="http://schemas.microsoft.com/office/drawing/2014/main" id="{923DD5C6-C330-439D-9678-51243F8F79DE}"/>
            </a:ext>
          </a:extLst>
        </xdr:cNvPr>
        <xdr:cNvSpPr txBox="1"/>
      </xdr:nvSpPr>
      <xdr:spPr>
        <a:xfrm>
          <a:off x="927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64B141E7-0011-4E6D-9835-185330872F2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4E928EA3-F1A8-4ADA-8681-EBD946CAF69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8CDFCA6A-E251-4D70-9E0B-A39F314A6DC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DBE02EFF-D019-4E2F-84D9-EBDC4239A6F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FCF5C6BA-2BD5-45D0-B7FE-56CC799E8DA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C278F966-6331-42AA-AFC6-1DC33FD7F7F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8E13BA43-A623-4618-A9AA-317CAA2E61B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8FE917F7-BE6C-4EFB-AB44-A59D85A27DF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93AE1E7-A2D0-4E95-B0F6-9A481E840F35}"/>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9B6F87D9-625E-493E-9471-1D5A8142B80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CFA66AAA-B87D-40DD-9A38-7D037AFCE8ED}"/>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1A98174B-2785-4C6C-9D5B-25B2EECBDAF1}"/>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9EDDD8CE-456D-4B4B-9B23-9C71D48D8AA9}"/>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D5B9EAB5-3D0B-4477-9620-13E80EDDAB9C}"/>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D9F1F6D3-C6C6-4D1A-B07B-DBED8A30F6B3}"/>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CC9E32A1-96FF-4536-8A12-8D6CA00B72A6}"/>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C06E5755-999C-4129-ACA8-582817F41A3F}"/>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31E2F8D9-BAE4-426F-A101-3430A2F1ADB5}"/>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DECA2667-0ACF-4BCE-8F87-E0B0C75F2DAA}"/>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36C6C3B5-ABFB-4BD5-A078-0DA6142486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D7E97E15-F302-4E1F-84C1-DC58C91A1384}"/>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70F1F509-1921-4511-89FC-0C3F18C59A07}"/>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A42E123C-C244-4AFA-A66F-2C9719763CB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110490</xdr:rowOff>
    </xdr:from>
    <xdr:to>
      <xdr:col>54</xdr:col>
      <xdr:colOff>189865</xdr:colOff>
      <xdr:row>42</xdr:row>
      <xdr:rowOff>7620</xdr:rowOff>
    </xdr:to>
    <xdr:cxnSp macro="">
      <xdr:nvCxnSpPr>
        <xdr:cNvPr id="115" name="直線コネクタ 114">
          <a:extLst>
            <a:ext uri="{FF2B5EF4-FFF2-40B4-BE49-F238E27FC236}">
              <a16:creationId xmlns:a16="http://schemas.microsoft.com/office/drawing/2014/main" id="{D8F0EEF6-B2B2-49B3-B159-DADE5BD6C175}"/>
            </a:ext>
          </a:extLst>
        </xdr:cNvPr>
        <xdr:cNvCxnSpPr/>
      </xdr:nvCxnSpPr>
      <xdr:spPr>
        <a:xfrm flipV="1">
          <a:off x="10476865" y="593979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11447</xdr:rowOff>
    </xdr:from>
    <xdr:ext cx="469744" cy="259045"/>
    <xdr:sp macro="" textlink="">
      <xdr:nvSpPr>
        <xdr:cNvPr id="116" name="【図書館】&#10;一人当たり面積最小値テキスト">
          <a:extLst>
            <a:ext uri="{FF2B5EF4-FFF2-40B4-BE49-F238E27FC236}">
              <a16:creationId xmlns:a16="http://schemas.microsoft.com/office/drawing/2014/main" id="{27DA5244-42F6-4F0E-BD0B-4288403412D3}"/>
            </a:ext>
          </a:extLst>
        </xdr:cNvPr>
        <xdr:cNvSpPr txBox="1"/>
      </xdr:nvSpPr>
      <xdr:spPr>
        <a:xfrm>
          <a:off x="10515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xdr:rowOff>
    </xdr:from>
    <xdr:to>
      <xdr:col>55</xdr:col>
      <xdr:colOff>88900</xdr:colOff>
      <xdr:row>42</xdr:row>
      <xdr:rowOff>7620</xdr:rowOff>
    </xdr:to>
    <xdr:cxnSp macro="">
      <xdr:nvCxnSpPr>
        <xdr:cNvPr id="117" name="直線コネクタ 116">
          <a:extLst>
            <a:ext uri="{FF2B5EF4-FFF2-40B4-BE49-F238E27FC236}">
              <a16:creationId xmlns:a16="http://schemas.microsoft.com/office/drawing/2014/main" id="{16EA5D95-4CEB-4EE1-9224-05FCCCE5CBE3}"/>
            </a:ext>
          </a:extLst>
        </xdr:cNvPr>
        <xdr:cNvCxnSpPr/>
      </xdr:nvCxnSpPr>
      <xdr:spPr>
        <a:xfrm>
          <a:off x="10388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57167</xdr:rowOff>
    </xdr:from>
    <xdr:ext cx="469744" cy="259045"/>
    <xdr:sp macro="" textlink="">
      <xdr:nvSpPr>
        <xdr:cNvPr id="118" name="【図書館】&#10;一人当たり面積最大値テキスト">
          <a:extLst>
            <a:ext uri="{FF2B5EF4-FFF2-40B4-BE49-F238E27FC236}">
              <a16:creationId xmlns:a16="http://schemas.microsoft.com/office/drawing/2014/main" id="{ACCE18B0-649C-4D18-8CFB-B2EC9FC16A58}"/>
            </a:ext>
          </a:extLst>
        </xdr:cNvPr>
        <xdr:cNvSpPr txBox="1"/>
      </xdr:nvSpPr>
      <xdr:spPr>
        <a:xfrm>
          <a:off x="10515600" y="571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110490</xdr:rowOff>
    </xdr:from>
    <xdr:to>
      <xdr:col>55</xdr:col>
      <xdr:colOff>88900</xdr:colOff>
      <xdr:row>34</xdr:row>
      <xdr:rowOff>110490</xdr:rowOff>
    </xdr:to>
    <xdr:cxnSp macro="">
      <xdr:nvCxnSpPr>
        <xdr:cNvPr id="119" name="直線コネクタ 118">
          <a:extLst>
            <a:ext uri="{FF2B5EF4-FFF2-40B4-BE49-F238E27FC236}">
              <a16:creationId xmlns:a16="http://schemas.microsoft.com/office/drawing/2014/main" id="{8705F49D-E279-4BB2-B050-973CB7119F25}"/>
            </a:ext>
          </a:extLst>
        </xdr:cNvPr>
        <xdr:cNvCxnSpPr/>
      </xdr:nvCxnSpPr>
      <xdr:spPr>
        <a:xfrm>
          <a:off x="10388600" y="5939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60977</xdr:rowOff>
    </xdr:from>
    <xdr:ext cx="469744" cy="259045"/>
    <xdr:sp macro="" textlink="">
      <xdr:nvSpPr>
        <xdr:cNvPr id="120" name="【図書館】&#10;一人当たり面積平均値テキスト">
          <a:extLst>
            <a:ext uri="{FF2B5EF4-FFF2-40B4-BE49-F238E27FC236}">
              <a16:creationId xmlns:a16="http://schemas.microsoft.com/office/drawing/2014/main" id="{19C47AE1-8D73-4B8C-ADEA-CAFC14EEA814}"/>
            </a:ext>
          </a:extLst>
        </xdr:cNvPr>
        <xdr:cNvSpPr txBox="1"/>
      </xdr:nvSpPr>
      <xdr:spPr>
        <a:xfrm>
          <a:off x="10515600" y="6918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82550</xdr:rowOff>
    </xdr:from>
    <xdr:to>
      <xdr:col>55</xdr:col>
      <xdr:colOff>50800</xdr:colOff>
      <xdr:row>41</xdr:row>
      <xdr:rowOff>12700</xdr:rowOff>
    </xdr:to>
    <xdr:sp macro="" textlink="">
      <xdr:nvSpPr>
        <xdr:cNvPr id="121" name="フローチャート: 判断 120">
          <a:extLst>
            <a:ext uri="{FF2B5EF4-FFF2-40B4-BE49-F238E27FC236}">
              <a16:creationId xmlns:a16="http://schemas.microsoft.com/office/drawing/2014/main" id="{47A78AA6-E86A-4723-819F-18F033F03EB6}"/>
            </a:ext>
          </a:extLst>
        </xdr:cNvPr>
        <xdr:cNvSpPr/>
      </xdr:nvSpPr>
      <xdr:spPr>
        <a:xfrm>
          <a:off x="10426700" y="694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86360</xdr:rowOff>
    </xdr:from>
    <xdr:to>
      <xdr:col>50</xdr:col>
      <xdr:colOff>165100</xdr:colOff>
      <xdr:row>41</xdr:row>
      <xdr:rowOff>16510</xdr:rowOff>
    </xdr:to>
    <xdr:sp macro="" textlink="">
      <xdr:nvSpPr>
        <xdr:cNvPr id="122" name="フローチャート: 判断 121">
          <a:extLst>
            <a:ext uri="{FF2B5EF4-FFF2-40B4-BE49-F238E27FC236}">
              <a16:creationId xmlns:a16="http://schemas.microsoft.com/office/drawing/2014/main" id="{3D054B41-F899-4B5A-8D69-1BB71AB7A242}"/>
            </a:ext>
          </a:extLst>
        </xdr:cNvPr>
        <xdr:cNvSpPr/>
      </xdr:nvSpPr>
      <xdr:spPr>
        <a:xfrm>
          <a:off x="9588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90170</xdr:rowOff>
    </xdr:from>
    <xdr:to>
      <xdr:col>46</xdr:col>
      <xdr:colOff>38100</xdr:colOff>
      <xdr:row>41</xdr:row>
      <xdr:rowOff>20320</xdr:rowOff>
    </xdr:to>
    <xdr:sp macro="" textlink="">
      <xdr:nvSpPr>
        <xdr:cNvPr id="123" name="フローチャート: 判断 122">
          <a:extLst>
            <a:ext uri="{FF2B5EF4-FFF2-40B4-BE49-F238E27FC236}">
              <a16:creationId xmlns:a16="http://schemas.microsoft.com/office/drawing/2014/main" id="{FDDF75EA-591F-46AB-8728-9FD71106D660}"/>
            </a:ext>
          </a:extLst>
        </xdr:cNvPr>
        <xdr:cNvSpPr/>
      </xdr:nvSpPr>
      <xdr:spPr>
        <a:xfrm>
          <a:off x="8699500" y="69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101600</xdr:rowOff>
    </xdr:from>
    <xdr:to>
      <xdr:col>41</xdr:col>
      <xdr:colOff>101600</xdr:colOff>
      <xdr:row>41</xdr:row>
      <xdr:rowOff>31750</xdr:rowOff>
    </xdr:to>
    <xdr:sp macro="" textlink="">
      <xdr:nvSpPr>
        <xdr:cNvPr id="124" name="フローチャート: 判断 123">
          <a:extLst>
            <a:ext uri="{FF2B5EF4-FFF2-40B4-BE49-F238E27FC236}">
              <a16:creationId xmlns:a16="http://schemas.microsoft.com/office/drawing/2014/main" id="{7AD8C760-9955-4207-8EDF-4335B232D385}"/>
            </a:ext>
          </a:extLst>
        </xdr:cNvPr>
        <xdr:cNvSpPr/>
      </xdr:nvSpPr>
      <xdr:spPr>
        <a:xfrm>
          <a:off x="7810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113030</xdr:rowOff>
    </xdr:from>
    <xdr:to>
      <xdr:col>36</xdr:col>
      <xdr:colOff>165100</xdr:colOff>
      <xdr:row>41</xdr:row>
      <xdr:rowOff>43180</xdr:rowOff>
    </xdr:to>
    <xdr:sp macro="" textlink="">
      <xdr:nvSpPr>
        <xdr:cNvPr id="125" name="フローチャート: 判断 124">
          <a:extLst>
            <a:ext uri="{FF2B5EF4-FFF2-40B4-BE49-F238E27FC236}">
              <a16:creationId xmlns:a16="http://schemas.microsoft.com/office/drawing/2014/main" id="{DDB11217-4422-4F5D-80A5-2C0D20BE9FF7}"/>
            </a:ext>
          </a:extLst>
        </xdr:cNvPr>
        <xdr:cNvSpPr/>
      </xdr:nvSpPr>
      <xdr:spPr>
        <a:xfrm>
          <a:off x="6921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9787283-7BC4-40D6-A880-65A75184C12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18A67C0-D7A9-410E-B61F-62D182DB610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950368B8-7CB5-484F-B439-6D8FA3BF28D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F80A30B4-4A4C-48F9-93AB-6235F5807AFC}"/>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F206508D-7146-4CDB-9840-04C1E36D7E8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59690</xdr:rowOff>
    </xdr:from>
    <xdr:to>
      <xdr:col>55</xdr:col>
      <xdr:colOff>50800</xdr:colOff>
      <xdr:row>40</xdr:row>
      <xdr:rowOff>161290</xdr:rowOff>
    </xdr:to>
    <xdr:sp macro="" textlink="">
      <xdr:nvSpPr>
        <xdr:cNvPr id="131" name="楕円 130">
          <a:extLst>
            <a:ext uri="{FF2B5EF4-FFF2-40B4-BE49-F238E27FC236}">
              <a16:creationId xmlns:a16="http://schemas.microsoft.com/office/drawing/2014/main" id="{74E77B20-E637-493C-8FB5-A970C4A55282}"/>
            </a:ext>
          </a:extLst>
        </xdr:cNvPr>
        <xdr:cNvSpPr/>
      </xdr:nvSpPr>
      <xdr:spPr>
        <a:xfrm>
          <a:off x="1042670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82567</xdr:rowOff>
    </xdr:from>
    <xdr:ext cx="469744" cy="259045"/>
    <xdr:sp macro="" textlink="">
      <xdr:nvSpPr>
        <xdr:cNvPr id="132" name="【図書館】&#10;一人当たり面積該当値テキスト">
          <a:extLst>
            <a:ext uri="{FF2B5EF4-FFF2-40B4-BE49-F238E27FC236}">
              <a16:creationId xmlns:a16="http://schemas.microsoft.com/office/drawing/2014/main" id="{833E8AD5-EEE4-4270-B2C2-AB520D7C11F8}"/>
            </a:ext>
          </a:extLst>
        </xdr:cNvPr>
        <xdr:cNvSpPr txBox="1"/>
      </xdr:nvSpPr>
      <xdr:spPr>
        <a:xfrm>
          <a:off x="10515600" y="6769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59690</xdr:rowOff>
    </xdr:from>
    <xdr:to>
      <xdr:col>50</xdr:col>
      <xdr:colOff>165100</xdr:colOff>
      <xdr:row>40</xdr:row>
      <xdr:rowOff>161290</xdr:rowOff>
    </xdr:to>
    <xdr:sp macro="" textlink="">
      <xdr:nvSpPr>
        <xdr:cNvPr id="133" name="楕円 132">
          <a:extLst>
            <a:ext uri="{FF2B5EF4-FFF2-40B4-BE49-F238E27FC236}">
              <a16:creationId xmlns:a16="http://schemas.microsoft.com/office/drawing/2014/main" id="{A3EAEC11-D612-47FB-BC41-09BFC09621E8}"/>
            </a:ext>
          </a:extLst>
        </xdr:cNvPr>
        <xdr:cNvSpPr/>
      </xdr:nvSpPr>
      <xdr:spPr>
        <a:xfrm>
          <a:off x="958850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110490</xdr:rowOff>
    </xdr:from>
    <xdr:to>
      <xdr:col>55</xdr:col>
      <xdr:colOff>0</xdr:colOff>
      <xdr:row>40</xdr:row>
      <xdr:rowOff>110490</xdr:rowOff>
    </xdr:to>
    <xdr:cxnSp macro="">
      <xdr:nvCxnSpPr>
        <xdr:cNvPr id="134" name="直線コネクタ 133">
          <a:extLst>
            <a:ext uri="{FF2B5EF4-FFF2-40B4-BE49-F238E27FC236}">
              <a16:creationId xmlns:a16="http://schemas.microsoft.com/office/drawing/2014/main" id="{0810F121-CA1D-41C6-B553-CD447D7CF5D9}"/>
            </a:ext>
          </a:extLst>
        </xdr:cNvPr>
        <xdr:cNvCxnSpPr/>
      </xdr:nvCxnSpPr>
      <xdr:spPr>
        <a:xfrm>
          <a:off x="9639300" y="69684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63500</xdr:rowOff>
    </xdr:from>
    <xdr:to>
      <xdr:col>46</xdr:col>
      <xdr:colOff>38100</xdr:colOff>
      <xdr:row>40</xdr:row>
      <xdr:rowOff>165100</xdr:rowOff>
    </xdr:to>
    <xdr:sp macro="" textlink="">
      <xdr:nvSpPr>
        <xdr:cNvPr id="135" name="楕円 134">
          <a:extLst>
            <a:ext uri="{FF2B5EF4-FFF2-40B4-BE49-F238E27FC236}">
              <a16:creationId xmlns:a16="http://schemas.microsoft.com/office/drawing/2014/main" id="{84C9390D-597A-487C-9D70-EF249C4F9D98}"/>
            </a:ext>
          </a:extLst>
        </xdr:cNvPr>
        <xdr:cNvSpPr/>
      </xdr:nvSpPr>
      <xdr:spPr>
        <a:xfrm>
          <a:off x="8699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110490</xdr:rowOff>
    </xdr:from>
    <xdr:to>
      <xdr:col>50</xdr:col>
      <xdr:colOff>114300</xdr:colOff>
      <xdr:row>40</xdr:row>
      <xdr:rowOff>114300</xdr:rowOff>
    </xdr:to>
    <xdr:cxnSp macro="">
      <xdr:nvCxnSpPr>
        <xdr:cNvPr id="136" name="直線コネクタ 135">
          <a:extLst>
            <a:ext uri="{FF2B5EF4-FFF2-40B4-BE49-F238E27FC236}">
              <a16:creationId xmlns:a16="http://schemas.microsoft.com/office/drawing/2014/main" id="{49C0F9C1-BE2B-4E78-8553-5EE670CCDBD0}"/>
            </a:ext>
          </a:extLst>
        </xdr:cNvPr>
        <xdr:cNvCxnSpPr/>
      </xdr:nvCxnSpPr>
      <xdr:spPr>
        <a:xfrm flipV="1">
          <a:off x="8750300" y="69684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63500</xdr:rowOff>
    </xdr:from>
    <xdr:to>
      <xdr:col>41</xdr:col>
      <xdr:colOff>101600</xdr:colOff>
      <xdr:row>40</xdr:row>
      <xdr:rowOff>165100</xdr:rowOff>
    </xdr:to>
    <xdr:sp macro="" textlink="">
      <xdr:nvSpPr>
        <xdr:cNvPr id="137" name="楕円 136">
          <a:extLst>
            <a:ext uri="{FF2B5EF4-FFF2-40B4-BE49-F238E27FC236}">
              <a16:creationId xmlns:a16="http://schemas.microsoft.com/office/drawing/2014/main" id="{B444C4F8-0996-4D8A-8AF2-13F4FB8577D5}"/>
            </a:ext>
          </a:extLst>
        </xdr:cNvPr>
        <xdr:cNvSpPr/>
      </xdr:nvSpPr>
      <xdr:spPr>
        <a:xfrm>
          <a:off x="7810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114300</xdr:rowOff>
    </xdr:from>
    <xdr:to>
      <xdr:col>45</xdr:col>
      <xdr:colOff>177800</xdr:colOff>
      <xdr:row>40</xdr:row>
      <xdr:rowOff>114300</xdr:rowOff>
    </xdr:to>
    <xdr:cxnSp macro="">
      <xdr:nvCxnSpPr>
        <xdr:cNvPr id="138" name="直線コネクタ 137">
          <a:extLst>
            <a:ext uri="{FF2B5EF4-FFF2-40B4-BE49-F238E27FC236}">
              <a16:creationId xmlns:a16="http://schemas.microsoft.com/office/drawing/2014/main" id="{FF30560E-EF72-463F-9DE2-F48B6601D0A3}"/>
            </a:ext>
          </a:extLst>
        </xdr:cNvPr>
        <xdr:cNvCxnSpPr/>
      </xdr:nvCxnSpPr>
      <xdr:spPr>
        <a:xfrm>
          <a:off x="7861300" y="697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67310</xdr:rowOff>
    </xdr:from>
    <xdr:to>
      <xdr:col>36</xdr:col>
      <xdr:colOff>165100</xdr:colOff>
      <xdr:row>40</xdr:row>
      <xdr:rowOff>168910</xdr:rowOff>
    </xdr:to>
    <xdr:sp macro="" textlink="">
      <xdr:nvSpPr>
        <xdr:cNvPr id="139" name="楕円 138">
          <a:extLst>
            <a:ext uri="{FF2B5EF4-FFF2-40B4-BE49-F238E27FC236}">
              <a16:creationId xmlns:a16="http://schemas.microsoft.com/office/drawing/2014/main" id="{B9EBEEC6-BADF-4351-AB53-C29BA45A5474}"/>
            </a:ext>
          </a:extLst>
        </xdr:cNvPr>
        <xdr:cNvSpPr/>
      </xdr:nvSpPr>
      <xdr:spPr>
        <a:xfrm>
          <a:off x="6921500" y="692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114300</xdr:rowOff>
    </xdr:from>
    <xdr:to>
      <xdr:col>41</xdr:col>
      <xdr:colOff>50800</xdr:colOff>
      <xdr:row>40</xdr:row>
      <xdr:rowOff>118110</xdr:rowOff>
    </xdr:to>
    <xdr:cxnSp macro="">
      <xdr:nvCxnSpPr>
        <xdr:cNvPr id="140" name="直線コネクタ 139">
          <a:extLst>
            <a:ext uri="{FF2B5EF4-FFF2-40B4-BE49-F238E27FC236}">
              <a16:creationId xmlns:a16="http://schemas.microsoft.com/office/drawing/2014/main" id="{7DB6C08B-60DF-46B7-B2C6-3E9A7C15A5AE}"/>
            </a:ext>
          </a:extLst>
        </xdr:cNvPr>
        <xdr:cNvCxnSpPr/>
      </xdr:nvCxnSpPr>
      <xdr:spPr>
        <a:xfrm flipV="1">
          <a:off x="6972300" y="69723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7637</xdr:rowOff>
    </xdr:from>
    <xdr:ext cx="469744" cy="259045"/>
    <xdr:sp macro="" textlink="">
      <xdr:nvSpPr>
        <xdr:cNvPr id="141" name="n_1aveValue【図書館】&#10;一人当たり面積">
          <a:extLst>
            <a:ext uri="{FF2B5EF4-FFF2-40B4-BE49-F238E27FC236}">
              <a16:creationId xmlns:a16="http://schemas.microsoft.com/office/drawing/2014/main" id="{0B2D67AB-7B03-4F03-8CF1-8F9EB4CBD806}"/>
            </a:ext>
          </a:extLst>
        </xdr:cNvPr>
        <xdr:cNvSpPr txBox="1"/>
      </xdr:nvSpPr>
      <xdr:spPr>
        <a:xfrm>
          <a:off x="93917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11447</xdr:rowOff>
    </xdr:from>
    <xdr:ext cx="469744" cy="259045"/>
    <xdr:sp macro="" textlink="">
      <xdr:nvSpPr>
        <xdr:cNvPr id="142" name="n_2aveValue【図書館】&#10;一人当たり面積">
          <a:extLst>
            <a:ext uri="{FF2B5EF4-FFF2-40B4-BE49-F238E27FC236}">
              <a16:creationId xmlns:a16="http://schemas.microsoft.com/office/drawing/2014/main" id="{7BBC5A84-468C-4BF2-A45F-BB1FB6FEC7A6}"/>
            </a:ext>
          </a:extLst>
        </xdr:cNvPr>
        <xdr:cNvSpPr txBox="1"/>
      </xdr:nvSpPr>
      <xdr:spPr>
        <a:xfrm>
          <a:off x="8515427"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22877</xdr:rowOff>
    </xdr:from>
    <xdr:ext cx="469744" cy="259045"/>
    <xdr:sp macro="" textlink="">
      <xdr:nvSpPr>
        <xdr:cNvPr id="143" name="n_3aveValue【図書館】&#10;一人当たり面積">
          <a:extLst>
            <a:ext uri="{FF2B5EF4-FFF2-40B4-BE49-F238E27FC236}">
              <a16:creationId xmlns:a16="http://schemas.microsoft.com/office/drawing/2014/main" id="{0CAA93BC-ABAC-40D9-BAD1-109B6D12D514}"/>
            </a:ext>
          </a:extLst>
        </xdr:cNvPr>
        <xdr:cNvSpPr txBox="1"/>
      </xdr:nvSpPr>
      <xdr:spPr>
        <a:xfrm>
          <a:off x="7626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34307</xdr:rowOff>
    </xdr:from>
    <xdr:ext cx="469744" cy="259045"/>
    <xdr:sp macro="" textlink="">
      <xdr:nvSpPr>
        <xdr:cNvPr id="144" name="n_4aveValue【図書館】&#10;一人当たり面積">
          <a:extLst>
            <a:ext uri="{FF2B5EF4-FFF2-40B4-BE49-F238E27FC236}">
              <a16:creationId xmlns:a16="http://schemas.microsoft.com/office/drawing/2014/main" id="{BF18FAF1-C1B1-45E0-854F-66067FA2F1AB}"/>
            </a:ext>
          </a:extLst>
        </xdr:cNvPr>
        <xdr:cNvSpPr txBox="1"/>
      </xdr:nvSpPr>
      <xdr:spPr>
        <a:xfrm>
          <a:off x="67374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6367</xdr:rowOff>
    </xdr:from>
    <xdr:ext cx="469744" cy="259045"/>
    <xdr:sp macro="" textlink="">
      <xdr:nvSpPr>
        <xdr:cNvPr id="145" name="n_1mainValue【図書館】&#10;一人当たり面積">
          <a:extLst>
            <a:ext uri="{FF2B5EF4-FFF2-40B4-BE49-F238E27FC236}">
              <a16:creationId xmlns:a16="http://schemas.microsoft.com/office/drawing/2014/main" id="{4F7D6CEF-F354-4E2E-B6D6-8DAD4D0E2624}"/>
            </a:ext>
          </a:extLst>
        </xdr:cNvPr>
        <xdr:cNvSpPr txBox="1"/>
      </xdr:nvSpPr>
      <xdr:spPr>
        <a:xfrm>
          <a:off x="9391727" y="669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10177</xdr:rowOff>
    </xdr:from>
    <xdr:ext cx="469744" cy="259045"/>
    <xdr:sp macro="" textlink="">
      <xdr:nvSpPr>
        <xdr:cNvPr id="146" name="n_2mainValue【図書館】&#10;一人当たり面積">
          <a:extLst>
            <a:ext uri="{FF2B5EF4-FFF2-40B4-BE49-F238E27FC236}">
              <a16:creationId xmlns:a16="http://schemas.microsoft.com/office/drawing/2014/main" id="{169A581C-10AC-4E44-ACFD-EF50C4EA2A19}"/>
            </a:ext>
          </a:extLst>
        </xdr:cNvPr>
        <xdr:cNvSpPr txBox="1"/>
      </xdr:nvSpPr>
      <xdr:spPr>
        <a:xfrm>
          <a:off x="8515427"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10177</xdr:rowOff>
    </xdr:from>
    <xdr:ext cx="469744" cy="259045"/>
    <xdr:sp macro="" textlink="">
      <xdr:nvSpPr>
        <xdr:cNvPr id="147" name="n_3mainValue【図書館】&#10;一人当たり面積">
          <a:extLst>
            <a:ext uri="{FF2B5EF4-FFF2-40B4-BE49-F238E27FC236}">
              <a16:creationId xmlns:a16="http://schemas.microsoft.com/office/drawing/2014/main" id="{8F04E045-DA98-4EFA-841F-3337A44EDF7D}"/>
            </a:ext>
          </a:extLst>
        </xdr:cNvPr>
        <xdr:cNvSpPr txBox="1"/>
      </xdr:nvSpPr>
      <xdr:spPr>
        <a:xfrm>
          <a:off x="7626427"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13987</xdr:rowOff>
    </xdr:from>
    <xdr:ext cx="469744" cy="259045"/>
    <xdr:sp macro="" textlink="">
      <xdr:nvSpPr>
        <xdr:cNvPr id="148" name="n_4mainValue【図書館】&#10;一人当たり面積">
          <a:extLst>
            <a:ext uri="{FF2B5EF4-FFF2-40B4-BE49-F238E27FC236}">
              <a16:creationId xmlns:a16="http://schemas.microsoft.com/office/drawing/2014/main" id="{BB3CCC7F-2FC4-4D07-87D5-5B95659F2970}"/>
            </a:ext>
          </a:extLst>
        </xdr:cNvPr>
        <xdr:cNvSpPr txBox="1"/>
      </xdr:nvSpPr>
      <xdr:spPr>
        <a:xfrm>
          <a:off x="6737427" y="670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E8191434-8527-44F6-AD3A-E7655EF5BE7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6B6D348B-3538-47C4-8BE4-591C06F54A2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8EAD9B52-FA44-4C10-B8F6-D34AE74BC67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C29F420B-842E-49D3-853A-B04B314E872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F220EB1E-312F-4BDF-8C61-7A93E8B3219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35FC23F6-0580-49D9-81B8-B51171780B8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67139982-422D-43AB-A817-47BFF5768F2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B1A55AB-EF10-443A-ABE8-EE54B9151FA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17C3E172-D9F5-4900-BC6F-0F5657F5104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A162B6E8-49A4-4C7D-8948-CB9D31C2EC2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53FF490D-0DF4-4BF5-ABEB-70C69CE0EF48}"/>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35F87C2A-242D-4586-9F94-1CAF46FBFFAB}"/>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65F03367-E4EF-46A1-AFBA-8FB5026CA29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4B10FE0A-7A5E-48FE-AF41-4838905413DF}"/>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B9499A69-2ABC-4656-A749-684011ED6A0D}"/>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1EA911AD-B1D3-48FD-B0EB-AB02E0E505AE}"/>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FBE4E0D1-F61E-40B8-BBC6-C817E70EEEFD}"/>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C709BC3B-51C8-4487-AC43-07419CF4B58E}"/>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C08DA69C-B8D1-4318-968D-506192A2C4A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D19CA44C-CDC9-46EF-9B63-8016652B9F6D}"/>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E2CF60E2-00FF-4708-BE06-1ECA03FC0105}"/>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D082C5C4-9677-4958-B4F3-810E4E9ED565}"/>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669FA53E-29AC-41A8-AC86-35007C75B71E}"/>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A53357BC-161C-4F53-B179-7D867FC6AC3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53C7ADFD-5140-42E7-9AAE-8BFB19B9297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994AEE34-A523-49B0-991B-ABD83386F169}"/>
            </a:ext>
          </a:extLst>
        </xdr:cNvPr>
        <xdr:cNvCxnSpPr/>
      </xdr:nvCxnSpPr>
      <xdr:spPr>
        <a:xfrm flipV="1">
          <a:off x="4634865" y="957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DFF90716-D65B-4AE6-82F6-09BA7E3ACCC5}"/>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8D90ACC9-A79E-425D-BF06-5072AF0AB027}"/>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id="{4F971A97-4CCD-48FA-BB2C-4B5013572A40}"/>
            </a:ext>
          </a:extLst>
        </xdr:cNvPr>
        <xdr:cNvSpPr txBox="1"/>
      </xdr:nvSpPr>
      <xdr:spPr>
        <a:xfrm>
          <a:off x="4673600" y="935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8" name="直線コネクタ 177">
          <a:extLst>
            <a:ext uri="{FF2B5EF4-FFF2-40B4-BE49-F238E27FC236}">
              <a16:creationId xmlns:a16="http://schemas.microsoft.com/office/drawing/2014/main" id="{43BB8B78-632F-4CDC-838C-8B60BBA879DA}"/>
            </a:ext>
          </a:extLst>
        </xdr:cNvPr>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52087</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F8159584-F020-45A4-AE07-EA764D6E6C20}"/>
            </a:ext>
          </a:extLst>
        </xdr:cNvPr>
        <xdr:cNvSpPr txBox="1"/>
      </xdr:nvSpPr>
      <xdr:spPr>
        <a:xfrm>
          <a:off x="4673600" y="10339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29210</xdr:rowOff>
    </xdr:from>
    <xdr:to>
      <xdr:col>24</xdr:col>
      <xdr:colOff>114300</xdr:colOff>
      <xdr:row>61</xdr:row>
      <xdr:rowOff>130810</xdr:rowOff>
    </xdr:to>
    <xdr:sp macro="" textlink="">
      <xdr:nvSpPr>
        <xdr:cNvPr id="180" name="フローチャート: 判断 179">
          <a:extLst>
            <a:ext uri="{FF2B5EF4-FFF2-40B4-BE49-F238E27FC236}">
              <a16:creationId xmlns:a16="http://schemas.microsoft.com/office/drawing/2014/main" id="{700109A2-9FCA-4E6F-AE41-A31A31069C54}"/>
            </a:ext>
          </a:extLst>
        </xdr:cNvPr>
        <xdr:cNvSpPr/>
      </xdr:nvSpPr>
      <xdr:spPr>
        <a:xfrm>
          <a:off x="45847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25944</xdr:rowOff>
    </xdr:from>
    <xdr:to>
      <xdr:col>20</xdr:col>
      <xdr:colOff>38100</xdr:colOff>
      <xdr:row>61</xdr:row>
      <xdr:rowOff>127544</xdr:rowOff>
    </xdr:to>
    <xdr:sp macro="" textlink="">
      <xdr:nvSpPr>
        <xdr:cNvPr id="181" name="フローチャート: 判断 180">
          <a:extLst>
            <a:ext uri="{FF2B5EF4-FFF2-40B4-BE49-F238E27FC236}">
              <a16:creationId xmlns:a16="http://schemas.microsoft.com/office/drawing/2014/main" id="{C9006B85-C961-418E-9F9F-D8C7449FAF8D}"/>
            </a:ext>
          </a:extLst>
        </xdr:cNvPr>
        <xdr:cNvSpPr/>
      </xdr:nvSpPr>
      <xdr:spPr>
        <a:xfrm>
          <a:off x="3746500" y="1048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14515</xdr:rowOff>
    </xdr:from>
    <xdr:to>
      <xdr:col>15</xdr:col>
      <xdr:colOff>101600</xdr:colOff>
      <xdr:row>61</xdr:row>
      <xdr:rowOff>116115</xdr:rowOff>
    </xdr:to>
    <xdr:sp macro="" textlink="">
      <xdr:nvSpPr>
        <xdr:cNvPr id="182" name="フローチャート: 判断 181">
          <a:extLst>
            <a:ext uri="{FF2B5EF4-FFF2-40B4-BE49-F238E27FC236}">
              <a16:creationId xmlns:a16="http://schemas.microsoft.com/office/drawing/2014/main" id="{2F2880CF-FB98-42B5-B7DB-7725A99431B0}"/>
            </a:ext>
          </a:extLst>
        </xdr:cNvPr>
        <xdr:cNvSpPr/>
      </xdr:nvSpPr>
      <xdr:spPr>
        <a:xfrm>
          <a:off x="28575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171269</xdr:rowOff>
    </xdr:from>
    <xdr:to>
      <xdr:col>10</xdr:col>
      <xdr:colOff>165100</xdr:colOff>
      <xdr:row>61</xdr:row>
      <xdr:rowOff>101419</xdr:rowOff>
    </xdr:to>
    <xdr:sp macro="" textlink="">
      <xdr:nvSpPr>
        <xdr:cNvPr id="183" name="フローチャート: 判断 182">
          <a:extLst>
            <a:ext uri="{FF2B5EF4-FFF2-40B4-BE49-F238E27FC236}">
              <a16:creationId xmlns:a16="http://schemas.microsoft.com/office/drawing/2014/main" id="{9B3B6424-D6CE-405E-819E-39EEBB4B3CDA}"/>
            </a:ext>
          </a:extLst>
        </xdr:cNvPr>
        <xdr:cNvSpPr/>
      </xdr:nvSpPr>
      <xdr:spPr>
        <a:xfrm>
          <a:off x="1968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148409</xdr:rowOff>
    </xdr:from>
    <xdr:to>
      <xdr:col>6</xdr:col>
      <xdr:colOff>38100</xdr:colOff>
      <xdr:row>61</xdr:row>
      <xdr:rowOff>78559</xdr:rowOff>
    </xdr:to>
    <xdr:sp macro="" textlink="">
      <xdr:nvSpPr>
        <xdr:cNvPr id="184" name="フローチャート: 判断 183">
          <a:extLst>
            <a:ext uri="{FF2B5EF4-FFF2-40B4-BE49-F238E27FC236}">
              <a16:creationId xmlns:a16="http://schemas.microsoft.com/office/drawing/2014/main" id="{049F2FE1-DA68-4F15-B917-36DCBA0BDBBD}"/>
            </a:ext>
          </a:extLst>
        </xdr:cNvPr>
        <xdr:cNvSpPr/>
      </xdr:nvSpPr>
      <xdr:spPr>
        <a:xfrm>
          <a:off x="10795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B3945C0C-AF83-4355-9135-3B9D3DC0F99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91DC49FD-7420-41BF-A505-B636E867D08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F6496B45-D024-4E04-8EB3-54ED23B67DD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FE3EEFDD-3BD5-4BA1-9285-46C466AA283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A44DD81D-C774-44B8-B644-72D664B2DF4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48804</xdr:rowOff>
    </xdr:from>
    <xdr:to>
      <xdr:col>24</xdr:col>
      <xdr:colOff>114300</xdr:colOff>
      <xdr:row>61</xdr:row>
      <xdr:rowOff>150404</xdr:rowOff>
    </xdr:to>
    <xdr:sp macro="" textlink="">
      <xdr:nvSpPr>
        <xdr:cNvPr id="190" name="楕円 189">
          <a:extLst>
            <a:ext uri="{FF2B5EF4-FFF2-40B4-BE49-F238E27FC236}">
              <a16:creationId xmlns:a16="http://schemas.microsoft.com/office/drawing/2014/main" id="{AE006B0B-4109-4254-A201-B493B3E0DD1F}"/>
            </a:ext>
          </a:extLst>
        </xdr:cNvPr>
        <xdr:cNvSpPr/>
      </xdr:nvSpPr>
      <xdr:spPr>
        <a:xfrm>
          <a:off x="4584700" y="1050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27231</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A1E024DB-44F7-4EA2-900D-DEA6B8E84960}"/>
            </a:ext>
          </a:extLst>
        </xdr:cNvPr>
        <xdr:cNvSpPr txBox="1"/>
      </xdr:nvSpPr>
      <xdr:spPr>
        <a:xfrm>
          <a:off x="4673600" y="1048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11249</xdr:rowOff>
    </xdr:from>
    <xdr:to>
      <xdr:col>20</xdr:col>
      <xdr:colOff>38100</xdr:colOff>
      <xdr:row>61</xdr:row>
      <xdr:rowOff>112849</xdr:rowOff>
    </xdr:to>
    <xdr:sp macro="" textlink="">
      <xdr:nvSpPr>
        <xdr:cNvPr id="192" name="楕円 191">
          <a:extLst>
            <a:ext uri="{FF2B5EF4-FFF2-40B4-BE49-F238E27FC236}">
              <a16:creationId xmlns:a16="http://schemas.microsoft.com/office/drawing/2014/main" id="{04B251BA-6314-45F3-9657-0D7988380B63}"/>
            </a:ext>
          </a:extLst>
        </xdr:cNvPr>
        <xdr:cNvSpPr/>
      </xdr:nvSpPr>
      <xdr:spPr>
        <a:xfrm>
          <a:off x="3746500" y="1046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62049</xdr:rowOff>
    </xdr:from>
    <xdr:to>
      <xdr:col>24</xdr:col>
      <xdr:colOff>63500</xdr:colOff>
      <xdr:row>61</xdr:row>
      <xdr:rowOff>99604</xdr:rowOff>
    </xdr:to>
    <xdr:cxnSp macro="">
      <xdr:nvCxnSpPr>
        <xdr:cNvPr id="193" name="直線コネクタ 192">
          <a:extLst>
            <a:ext uri="{FF2B5EF4-FFF2-40B4-BE49-F238E27FC236}">
              <a16:creationId xmlns:a16="http://schemas.microsoft.com/office/drawing/2014/main" id="{85199DAB-8894-452F-80A0-A1DAD43F8622}"/>
            </a:ext>
          </a:extLst>
        </xdr:cNvPr>
        <xdr:cNvCxnSpPr/>
      </xdr:nvCxnSpPr>
      <xdr:spPr>
        <a:xfrm>
          <a:off x="3797300" y="10520499"/>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145143</xdr:rowOff>
    </xdr:from>
    <xdr:to>
      <xdr:col>15</xdr:col>
      <xdr:colOff>101600</xdr:colOff>
      <xdr:row>61</xdr:row>
      <xdr:rowOff>75293</xdr:rowOff>
    </xdr:to>
    <xdr:sp macro="" textlink="">
      <xdr:nvSpPr>
        <xdr:cNvPr id="194" name="楕円 193">
          <a:extLst>
            <a:ext uri="{FF2B5EF4-FFF2-40B4-BE49-F238E27FC236}">
              <a16:creationId xmlns:a16="http://schemas.microsoft.com/office/drawing/2014/main" id="{61358F28-F088-41CE-8796-C58DE9E8DB9C}"/>
            </a:ext>
          </a:extLst>
        </xdr:cNvPr>
        <xdr:cNvSpPr/>
      </xdr:nvSpPr>
      <xdr:spPr>
        <a:xfrm>
          <a:off x="28575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24493</xdr:rowOff>
    </xdr:from>
    <xdr:to>
      <xdr:col>19</xdr:col>
      <xdr:colOff>177800</xdr:colOff>
      <xdr:row>61</xdr:row>
      <xdr:rowOff>62049</xdr:rowOff>
    </xdr:to>
    <xdr:cxnSp macro="">
      <xdr:nvCxnSpPr>
        <xdr:cNvPr id="195" name="直線コネクタ 194">
          <a:extLst>
            <a:ext uri="{FF2B5EF4-FFF2-40B4-BE49-F238E27FC236}">
              <a16:creationId xmlns:a16="http://schemas.microsoft.com/office/drawing/2014/main" id="{4311BF24-EC6D-4688-AB46-B99970ABF093}"/>
            </a:ext>
          </a:extLst>
        </xdr:cNvPr>
        <xdr:cNvCxnSpPr/>
      </xdr:nvCxnSpPr>
      <xdr:spPr>
        <a:xfrm>
          <a:off x="2908300" y="1048294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135346</xdr:rowOff>
    </xdr:from>
    <xdr:to>
      <xdr:col>10</xdr:col>
      <xdr:colOff>165100</xdr:colOff>
      <xdr:row>61</xdr:row>
      <xdr:rowOff>65496</xdr:rowOff>
    </xdr:to>
    <xdr:sp macro="" textlink="">
      <xdr:nvSpPr>
        <xdr:cNvPr id="196" name="楕円 195">
          <a:extLst>
            <a:ext uri="{FF2B5EF4-FFF2-40B4-BE49-F238E27FC236}">
              <a16:creationId xmlns:a16="http://schemas.microsoft.com/office/drawing/2014/main" id="{25495E27-F63F-4B26-AB6F-C308718F6337}"/>
            </a:ext>
          </a:extLst>
        </xdr:cNvPr>
        <xdr:cNvSpPr/>
      </xdr:nvSpPr>
      <xdr:spPr>
        <a:xfrm>
          <a:off x="1968500" y="1042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14696</xdr:rowOff>
    </xdr:from>
    <xdr:to>
      <xdr:col>15</xdr:col>
      <xdr:colOff>50800</xdr:colOff>
      <xdr:row>61</xdr:row>
      <xdr:rowOff>24493</xdr:rowOff>
    </xdr:to>
    <xdr:cxnSp macro="">
      <xdr:nvCxnSpPr>
        <xdr:cNvPr id="197" name="直線コネクタ 196">
          <a:extLst>
            <a:ext uri="{FF2B5EF4-FFF2-40B4-BE49-F238E27FC236}">
              <a16:creationId xmlns:a16="http://schemas.microsoft.com/office/drawing/2014/main" id="{EA2B401F-ACA9-4B55-855F-30355E5D1E35}"/>
            </a:ext>
          </a:extLst>
        </xdr:cNvPr>
        <xdr:cNvCxnSpPr/>
      </xdr:nvCxnSpPr>
      <xdr:spPr>
        <a:xfrm>
          <a:off x="2019300" y="1047314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99423</xdr:rowOff>
    </xdr:from>
    <xdr:to>
      <xdr:col>6</xdr:col>
      <xdr:colOff>38100</xdr:colOff>
      <xdr:row>61</xdr:row>
      <xdr:rowOff>29573</xdr:rowOff>
    </xdr:to>
    <xdr:sp macro="" textlink="">
      <xdr:nvSpPr>
        <xdr:cNvPr id="198" name="楕円 197">
          <a:extLst>
            <a:ext uri="{FF2B5EF4-FFF2-40B4-BE49-F238E27FC236}">
              <a16:creationId xmlns:a16="http://schemas.microsoft.com/office/drawing/2014/main" id="{C4038C5B-8E66-44FB-AC3E-59C26048E403}"/>
            </a:ext>
          </a:extLst>
        </xdr:cNvPr>
        <xdr:cNvSpPr/>
      </xdr:nvSpPr>
      <xdr:spPr>
        <a:xfrm>
          <a:off x="1079500" y="1038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150223</xdr:rowOff>
    </xdr:from>
    <xdr:to>
      <xdr:col>10</xdr:col>
      <xdr:colOff>114300</xdr:colOff>
      <xdr:row>61</xdr:row>
      <xdr:rowOff>14696</xdr:rowOff>
    </xdr:to>
    <xdr:cxnSp macro="">
      <xdr:nvCxnSpPr>
        <xdr:cNvPr id="199" name="直線コネクタ 198">
          <a:extLst>
            <a:ext uri="{FF2B5EF4-FFF2-40B4-BE49-F238E27FC236}">
              <a16:creationId xmlns:a16="http://schemas.microsoft.com/office/drawing/2014/main" id="{F5DBABFE-13B9-465F-B8E5-1EAF4921BC4D}"/>
            </a:ext>
          </a:extLst>
        </xdr:cNvPr>
        <xdr:cNvCxnSpPr/>
      </xdr:nvCxnSpPr>
      <xdr:spPr>
        <a:xfrm>
          <a:off x="1130300" y="1043722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118671</xdr:rowOff>
    </xdr:from>
    <xdr:ext cx="405111" cy="259045"/>
    <xdr:sp macro="" textlink="">
      <xdr:nvSpPr>
        <xdr:cNvPr id="200" name="n_1aveValue【体育館・プール】&#10;有形固定資産減価償却率">
          <a:extLst>
            <a:ext uri="{FF2B5EF4-FFF2-40B4-BE49-F238E27FC236}">
              <a16:creationId xmlns:a16="http://schemas.microsoft.com/office/drawing/2014/main" id="{B19F85BB-40E5-4C8A-A510-CF5B5F087B04}"/>
            </a:ext>
          </a:extLst>
        </xdr:cNvPr>
        <xdr:cNvSpPr txBox="1"/>
      </xdr:nvSpPr>
      <xdr:spPr>
        <a:xfrm>
          <a:off x="3582044" y="1057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107242</xdr:rowOff>
    </xdr:from>
    <xdr:ext cx="405111" cy="259045"/>
    <xdr:sp macro="" textlink="">
      <xdr:nvSpPr>
        <xdr:cNvPr id="201" name="n_2aveValue【体育館・プール】&#10;有形固定資産減価償却率">
          <a:extLst>
            <a:ext uri="{FF2B5EF4-FFF2-40B4-BE49-F238E27FC236}">
              <a16:creationId xmlns:a16="http://schemas.microsoft.com/office/drawing/2014/main" id="{62947C40-BAA4-47FD-B58A-F2A080C43C1C}"/>
            </a:ext>
          </a:extLst>
        </xdr:cNvPr>
        <xdr:cNvSpPr txBox="1"/>
      </xdr:nvSpPr>
      <xdr:spPr>
        <a:xfrm>
          <a:off x="2705744" y="1056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92546</xdr:rowOff>
    </xdr:from>
    <xdr:ext cx="405111" cy="259045"/>
    <xdr:sp macro="" textlink="">
      <xdr:nvSpPr>
        <xdr:cNvPr id="202" name="n_3aveValue【体育館・プール】&#10;有形固定資産減価償却率">
          <a:extLst>
            <a:ext uri="{FF2B5EF4-FFF2-40B4-BE49-F238E27FC236}">
              <a16:creationId xmlns:a16="http://schemas.microsoft.com/office/drawing/2014/main" id="{C75EF898-45B8-4870-8987-B20B228B9A82}"/>
            </a:ext>
          </a:extLst>
        </xdr:cNvPr>
        <xdr:cNvSpPr txBox="1"/>
      </xdr:nvSpPr>
      <xdr:spPr>
        <a:xfrm>
          <a:off x="1816744"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69686</xdr:rowOff>
    </xdr:from>
    <xdr:ext cx="405111" cy="259045"/>
    <xdr:sp macro="" textlink="">
      <xdr:nvSpPr>
        <xdr:cNvPr id="203" name="n_4aveValue【体育館・プール】&#10;有形固定資産減価償却率">
          <a:extLst>
            <a:ext uri="{FF2B5EF4-FFF2-40B4-BE49-F238E27FC236}">
              <a16:creationId xmlns:a16="http://schemas.microsoft.com/office/drawing/2014/main" id="{7A7F5258-0A7A-4951-86CB-771246B299C4}"/>
            </a:ext>
          </a:extLst>
        </xdr:cNvPr>
        <xdr:cNvSpPr txBox="1"/>
      </xdr:nvSpPr>
      <xdr:spPr>
        <a:xfrm>
          <a:off x="927744" y="1052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129376</xdr:rowOff>
    </xdr:from>
    <xdr:ext cx="405111" cy="259045"/>
    <xdr:sp macro="" textlink="">
      <xdr:nvSpPr>
        <xdr:cNvPr id="204" name="n_1mainValue【体育館・プール】&#10;有形固定資産減価償却率">
          <a:extLst>
            <a:ext uri="{FF2B5EF4-FFF2-40B4-BE49-F238E27FC236}">
              <a16:creationId xmlns:a16="http://schemas.microsoft.com/office/drawing/2014/main" id="{E3E928D0-38C7-4C48-8733-25283197339B}"/>
            </a:ext>
          </a:extLst>
        </xdr:cNvPr>
        <xdr:cNvSpPr txBox="1"/>
      </xdr:nvSpPr>
      <xdr:spPr>
        <a:xfrm>
          <a:off x="3582044" y="1024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91820</xdr:rowOff>
    </xdr:from>
    <xdr:ext cx="405111" cy="259045"/>
    <xdr:sp macro="" textlink="">
      <xdr:nvSpPr>
        <xdr:cNvPr id="205" name="n_2mainValue【体育館・プール】&#10;有形固定資産減価償却率">
          <a:extLst>
            <a:ext uri="{FF2B5EF4-FFF2-40B4-BE49-F238E27FC236}">
              <a16:creationId xmlns:a16="http://schemas.microsoft.com/office/drawing/2014/main" id="{A4B418A2-02C9-43EE-82E1-91197A830E03}"/>
            </a:ext>
          </a:extLst>
        </xdr:cNvPr>
        <xdr:cNvSpPr txBox="1"/>
      </xdr:nvSpPr>
      <xdr:spPr>
        <a:xfrm>
          <a:off x="2705744" y="1020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82023</xdr:rowOff>
    </xdr:from>
    <xdr:ext cx="405111" cy="259045"/>
    <xdr:sp macro="" textlink="">
      <xdr:nvSpPr>
        <xdr:cNvPr id="206" name="n_3mainValue【体育館・プール】&#10;有形固定資産減価償却率">
          <a:extLst>
            <a:ext uri="{FF2B5EF4-FFF2-40B4-BE49-F238E27FC236}">
              <a16:creationId xmlns:a16="http://schemas.microsoft.com/office/drawing/2014/main" id="{4A99C6FD-C041-4E01-98A3-C1C1EE7509B8}"/>
            </a:ext>
          </a:extLst>
        </xdr:cNvPr>
        <xdr:cNvSpPr txBox="1"/>
      </xdr:nvSpPr>
      <xdr:spPr>
        <a:xfrm>
          <a:off x="1816744" y="1019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46100</xdr:rowOff>
    </xdr:from>
    <xdr:ext cx="405111" cy="259045"/>
    <xdr:sp macro="" textlink="">
      <xdr:nvSpPr>
        <xdr:cNvPr id="207" name="n_4mainValue【体育館・プール】&#10;有形固定資産減価償却率">
          <a:extLst>
            <a:ext uri="{FF2B5EF4-FFF2-40B4-BE49-F238E27FC236}">
              <a16:creationId xmlns:a16="http://schemas.microsoft.com/office/drawing/2014/main" id="{862535AB-8F5B-468B-B177-B9771A02CC6D}"/>
            </a:ext>
          </a:extLst>
        </xdr:cNvPr>
        <xdr:cNvSpPr txBox="1"/>
      </xdr:nvSpPr>
      <xdr:spPr>
        <a:xfrm>
          <a:off x="927744" y="1016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B527E94E-9752-4FA6-AF25-AA68355AFDE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E5714D28-9907-4EDD-A411-A07672D616E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1E5086B7-5947-4814-8092-68D37B1CE87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EA7A527F-1182-4984-96C5-B86110B1862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30221CF1-ADD3-4DAD-B2AE-FAA6486A334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52E6419D-D89F-495C-B3EB-95EC092F693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4304F7D-02B7-45FB-85CC-E756D1746D8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ADB0135E-9F53-42CF-AB86-F1A018795AD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57A8F0A6-823D-48EA-ACB5-663BB05DCD2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B37B05C4-10FD-40A0-A2DD-318E2ADA092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05E05BFC-3F21-45EF-917D-F4E5CFAAB853}"/>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77350DA5-4E0D-479A-94A2-6B9FC8200F57}"/>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BCDE36C8-D7ED-4108-A916-357F5EC60E11}"/>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3260EE90-3E1E-4D8F-9ADC-A82E32B52ABC}"/>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08F34BC1-227B-42E5-8FA9-1AF0DFC9B96E}"/>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02A5096B-401B-497E-9A63-C15278E7C503}"/>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1405EBD3-58F9-4087-8756-E7ADA9CF5EF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BE82CCDA-12CA-498A-81AB-018184FE9E28}"/>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1F6C9A28-4E62-4210-9968-2E717F3F25A9}"/>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1C4720AA-47C4-4083-BB35-72EDEF9E932E}"/>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B9DC6DF3-FC93-4CB4-8B0A-9466E73252F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D59C0893-DB8F-45C6-9269-4724CF1F606C}"/>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7DD11A4C-15F9-4962-AB85-5387BF2AF66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104775</xdr:rowOff>
    </xdr:from>
    <xdr:to>
      <xdr:col>54</xdr:col>
      <xdr:colOff>189865</xdr:colOff>
      <xdr:row>64</xdr:row>
      <xdr:rowOff>62865</xdr:rowOff>
    </xdr:to>
    <xdr:cxnSp macro="">
      <xdr:nvCxnSpPr>
        <xdr:cNvPr id="231" name="直線コネクタ 230">
          <a:extLst>
            <a:ext uri="{FF2B5EF4-FFF2-40B4-BE49-F238E27FC236}">
              <a16:creationId xmlns:a16="http://schemas.microsoft.com/office/drawing/2014/main" id="{EA04D756-DA84-4E84-B91D-D66C304E3F2F}"/>
            </a:ext>
          </a:extLst>
        </xdr:cNvPr>
        <xdr:cNvCxnSpPr/>
      </xdr:nvCxnSpPr>
      <xdr:spPr>
        <a:xfrm flipV="1">
          <a:off x="10476865" y="9705975"/>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32" name="【体育館・プール】&#10;一人当たり面積最小値テキスト">
          <a:extLst>
            <a:ext uri="{FF2B5EF4-FFF2-40B4-BE49-F238E27FC236}">
              <a16:creationId xmlns:a16="http://schemas.microsoft.com/office/drawing/2014/main" id="{F2D3AB31-A785-46D8-83FF-008107991BDE}"/>
            </a:ext>
          </a:extLst>
        </xdr:cNvPr>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33" name="直線コネクタ 232">
          <a:extLst>
            <a:ext uri="{FF2B5EF4-FFF2-40B4-BE49-F238E27FC236}">
              <a16:creationId xmlns:a16="http://schemas.microsoft.com/office/drawing/2014/main" id="{327BD3F9-79E8-426A-92A8-DBE0474935E8}"/>
            </a:ext>
          </a:extLst>
        </xdr:cNvPr>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51452</xdr:rowOff>
    </xdr:from>
    <xdr:ext cx="469744" cy="259045"/>
    <xdr:sp macro="" textlink="">
      <xdr:nvSpPr>
        <xdr:cNvPr id="234" name="【体育館・プール】&#10;一人当たり面積最大値テキスト">
          <a:extLst>
            <a:ext uri="{FF2B5EF4-FFF2-40B4-BE49-F238E27FC236}">
              <a16:creationId xmlns:a16="http://schemas.microsoft.com/office/drawing/2014/main" id="{611728D7-D684-463E-A0CA-59EF583B86A9}"/>
            </a:ext>
          </a:extLst>
        </xdr:cNvPr>
        <xdr:cNvSpPr txBox="1"/>
      </xdr:nvSpPr>
      <xdr:spPr>
        <a:xfrm>
          <a:off x="10515600" y="9481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104775</xdr:rowOff>
    </xdr:from>
    <xdr:to>
      <xdr:col>55</xdr:col>
      <xdr:colOff>88900</xdr:colOff>
      <xdr:row>56</xdr:row>
      <xdr:rowOff>104775</xdr:rowOff>
    </xdr:to>
    <xdr:cxnSp macro="">
      <xdr:nvCxnSpPr>
        <xdr:cNvPr id="235" name="直線コネクタ 234">
          <a:extLst>
            <a:ext uri="{FF2B5EF4-FFF2-40B4-BE49-F238E27FC236}">
              <a16:creationId xmlns:a16="http://schemas.microsoft.com/office/drawing/2014/main" id="{00E87E0D-376B-40A0-A335-D1F923849938}"/>
            </a:ext>
          </a:extLst>
        </xdr:cNvPr>
        <xdr:cNvCxnSpPr/>
      </xdr:nvCxnSpPr>
      <xdr:spPr>
        <a:xfrm>
          <a:off x="10388600" y="970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63517</xdr:rowOff>
    </xdr:from>
    <xdr:ext cx="469744" cy="259045"/>
    <xdr:sp macro="" textlink="">
      <xdr:nvSpPr>
        <xdr:cNvPr id="236" name="【体育館・プール】&#10;一人当たり面積平均値テキスト">
          <a:extLst>
            <a:ext uri="{FF2B5EF4-FFF2-40B4-BE49-F238E27FC236}">
              <a16:creationId xmlns:a16="http://schemas.microsoft.com/office/drawing/2014/main" id="{FFBD023E-DEBA-4017-8FDC-371F25B2E883}"/>
            </a:ext>
          </a:extLst>
        </xdr:cNvPr>
        <xdr:cNvSpPr txBox="1"/>
      </xdr:nvSpPr>
      <xdr:spPr>
        <a:xfrm>
          <a:off x="10515600" y="10521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40640</xdr:rowOff>
    </xdr:from>
    <xdr:to>
      <xdr:col>55</xdr:col>
      <xdr:colOff>50800</xdr:colOff>
      <xdr:row>62</xdr:row>
      <xdr:rowOff>142240</xdr:rowOff>
    </xdr:to>
    <xdr:sp macro="" textlink="">
      <xdr:nvSpPr>
        <xdr:cNvPr id="237" name="フローチャート: 判断 236">
          <a:extLst>
            <a:ext uri="{FF2B5EF4-FFF2-40B4-BE49-F238E27FC236}">
              <a16:creationId xmlns:a16="http://schemas.microsoft.com/office/drawing/2014/main" id="{1A06064C-EF1F-4A9F-848B-0D7867D77FB2}"/>
            </a:ext>
          </a:extLst>
        </xdr:cNvPr>
        <xdr:cNvSpPr/>
      </xdr:nvSpPr>
      <xdr:spPr>
        <a:xfrm>
          <a:off x="104267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52070</xdr:rowOff>
    </xdr:from>
    <xdr:to>
      <xdr:col>50</xdr:col>
      <xdr:colOff>165100</xdr:colOff>
      <xdr:row>62</xdr:row>
      <xdr:rowOff>153670</xdr:rowOff>
    </xdr:to>
    <xdr:sp macro="" textlink="">
      <xdr:nvSpPr>
        <xdr:cNvPr id="238" name="フローチャート: 判断 237">
          <a:extLst>
            <a:ext uri="{FF2B5EF4-FFF2-40B4-BE49-F238E27FC236}">
              <a16:creationId xmlns:a16="http://schemas.microsoft.com/office/drawing/2014/main" id="{DB254CAD-1F14-427C-9E3D-CD66868FF50C}"/>
            </a:ext>
          </a:extLst>
        </xdr:cNvPr>
        <xdr:cNvSpPr/>
      </xdr:nvSpPr>
      <xdr:spPr>
        <a:xfrm>
          <a:off x="9588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57785</xdr:rowOff>
    </xdr:from>
    <xdr:to>
      <xdr:col>46</xdr:col>
      <xdr:colOff>38100</xdr:colOff>
      <xdr:row>62</xdr:row>
      <xdr:rowOff>159385</xdr:rowOff>
    </xdr:to>
    <xdr:sp macro="" textlink="">
      <xdr:nvSpPr>
        <xdr:cNvPr id="239" name="フローチャート: 判断 238">
          <a:extLst>
            <a:ext uri="{FF2B5EF4-FFF2-40B4-BE49-F238E27FC236}">
              <a16:creationId xmlns:a16="http://schemas.microsoft.com/office/drawing/2014/main" id="{ECB7CB5C-32EF-4CD8-8CCD-4DCB63ED4DCF}"/>
            </a:ext>
          </a:extLst>
        </xdr:cNvPr>
        <xdr:cNvSpPr/>
      </xdr:nvSpPr>
      <xdr:spPr>
        <a:xfrm>
          <a:off x="8699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52070</xdr:rowOff>
    </xdr:from>
    <xdr:to>
      <xdr:col>41</xdr:col>
      <xdr:colOff>101600</xdr:colOff>
      <xdr:row>62</xdr:row>
      <xdr:rowOff>153670</xdr:rowOff>
    </xdr:to>
    <xdr:sp macro="" textlink="">
      <xdr:nvSpPr>
        <xdr:cNvPr id="240" name="フローチャート: 判断 239">
          <a:extLst>
            <a:ext uri="{FF2B5EF4-FFF2-40B4-BE49-F238E27FC236}">
              <a16:creationId xmlns:a16="http://schemas.microsoft.com/office/drawing/2014/main" id="{430F500E-98FC-4CBB-8F78-8CE99574DE4D}"/>
            </a:ext>
          </a:extLst>
        </xdr:cNvPr>
        <xdr:cNvSpPr/>
      </xdr:nvSpPr>
      <xdr:spPr>
        <a:xfrm>
          <a:off x="7810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41" name="フローチャート: 判断 240">
          <a:extLst>
            <a:ext uri="{FF2B5EF4-FFF2-40B4-BE49-F238E27FC236}">
              <a16:creationId xmlns:a16="http://schemas.microsoft.com/office/drawing/2014/main" id="{4CB01098-4129-4F1D-8929-0FC203D1C3BD}"/>
            </a:ext>
          </a:extLst>
        </xdr:cNvPr>
        <xdr:cNvSpPr/>
      </xdr:nvSpPr>
      <xdr:spPr>
        <a:xfrm>
          <a:off x="6921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EE40B55F-E0F8-4AB0-B1A2-07CF78DF062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8D5F87DC-E8AB-4FE3-9686-11E2A89F8B1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E62447EC-B937-40E5-96F3-399083DDFF3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E5A5D40D-E2CE-49F3-A02C-F1749DD0E7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6FA48789-A660-4E8D-BEA4-E3E11F8511C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164465</xdr:rowOff>
    </xdr:from>
    <xdr:to>
      <xdr:col>55</xdr:col>
      <xdr:colOff>50800</xdr:colOff>
      <xdr:row>63</xdr:row>
      <xdr:rowOff>94615</xdr:rowOff>
    </xdr:to>
    <xdr:sp macro="" textlink="">
      <xdr:nvSpPr>
        <xdr:cNvPr id="247" name="楕円 246">
          <a:extLst>
            <a:ext uri="{FF2B5EF4-FFF2-40B4-BE49-F238E27FC236}">
              <a16:creationId xmlns:a16="http://schemas.microsoft.com/office/drawing/2014/main" id="{47F64302-7132-4A0F-8DE0-3C94C5BB8443}"/>
            </a:ext>
          </a:extLst>
        </xdr:cNvPr>
        <xdr:cNvSpPr/>
      </xdr:nvSpPr>
      <xdr:spPr>
        <a:xfrm>
          <a:off x="10426700" y="1079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142892</xdr:rowOff>
    </xdr:from>
    <xdr:ext cx="469744" cy="259045"/>
    <xdr:sp macro="" textlink="">
      <xdr:nvSpPr>
        <xdr:cNvPr id="248" name="【体育館・プール】&#10;一人当たり面積該当値テキスト">
          <a:extLst>
            <a:ext uri="{FF2B5EF4-FFF2-40B4-BE49-F238E27FC236}">
              <a16:creationId xmlns:a16="http://schemas.microsoft.com/office/drawing/2014/main" id="{2C36A9F1-42CA-4889-8EA2-08D143302B8C}"/>
            </a:ext>
          </a:extLst>
        </xdr:cNvPr>
        <xdr:cNvSpPr txBox="1"/>
      </xdr:nvSpPr>
      <xdr:spPr>
        <a:xfrm>
          <a:off x="10515600" y="10772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164465</xdr:rowOff>
    </xdr:from>
    <xdr:to>
      <xdr:col>50</xdr:col>
      <xdr:colOff>165100</xdr:colOff>
      <xdr:row>63</xdr:row>
      <xdr:rowOff>94615</xdr:rowOff>
    </xdr:to>
    <xdr:sp macro="" textlink="">
      <xdr:nvSpPr>
        <xdr:cNvPr id="249" name="楕円 248">
          <a:extLst>
            <a:ext uri="{FF2B5EF4-FFF2-40B4-BE49-F238E27FC236}">
              <a16:creationId xmlns:a16="http://schemas.microsoft.com/office/drawing/2014/main" id="{DE2F19A4-0E5C-401E-A9DB-5761E8ED27B3}"/>
            </a:ext>
          </a:extLst>
        </xdr:cNvPr>
        <xdr:cNvSpPr/>
      </xdr:nvSpPr>
      <xdr:spPr>
        <a:xfrm>
          <a:off x="9588500" y="1079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43815</xdr:rowOff>
    </xdr:from>
    <xdr:to>
      <xdr:col>55</xdr:col>
      <xdr:colOff>0</xdr:colOff>
      <xdr:row>63</xdr:row>
      <xdr:rowOff>43815</xdr:rowOff>
    </xdr:to>
    <xdr:cxnSp macro="">
      <xdr:nvCxnSpPr>
        <xdr:cNvPr id="250" name="直線コネクタ 249">
          <a:extLst>
            <a:ext uri="{FF2B5EF4-FFF2-40B4-BE49-F238E27FC236}">
              <a16:creationId xmlns:a16="http://schemas.microsoft.com/office/drawing/2014/main" id="{5004107E-7150-41ED-9AFE-A106D3814BB6}"/>
            </a:ext>
          </a:extLst>
        </xdr:cNvPr>
        <xdr:cNvCxnSpPr/>
      </xdr:nvCxnSpPr>
      <xdr:spPr>
        <a:xfrm>
          <a:off x="9639300" y="108451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166370</xdr:rowOff>
    </xdr:from>
    <xdr:to>
      <xdr:col>46</xdr:col>
      <xdr:colOff>38100</xdr:colOff>
      <xdr:row>63</xdr:row>
      <xdr:rowOff>96520</xdr:rowOff>
    </xdr:to>
    <xdr:sp macro="" textlink="">
      <xdr:nvSpPr>
        <xdr:cNvPr id="251" name="楕円 250">
          <a:extLst>
            <a:ext uri="{FF2B5EF4-FFF2-40B4-BE49-F238E27FC236}">
              <a16:creationId xmlns:a16="http://schemas.microsoft.com/office/drawing/2014/main" id="{AABE4F46-6D65-43D3-8034-4083CD3104E5}"/>
            </a:ext>
          </a:extLst>
        </xdr:cNvPr>
        <xdr:cNvSpPr/>
      </xdr:nvSpPr>
      <xdr:spPr>
        <a:xfrm>
          <a:off x="86995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43815</xdr:rowOff>
    </xdr:from>
    <xdr:to>
      <xdr:col>50</xdr:col>
      <xdr:colOff>114300</xdr:colOff>
      <xdr:row>63</xdr:row>
      <xdr:rowOff>45720</xdr:rowOff>
    </xdr:to>
    <xdr:cxnSp macro="">
      <xdr:nvCxnSpPr>
        <xdr:cNvPr id="252" name="直線コネクタ 251">
          <a:extLst>
            <a:ext uri="{FF2B5EF4-FFF2-40B4-BE49-F238E27FC236}">
              <a16:creationId xmlns:a16="http://schemas.microsoft.com/office/drawing/2014/main" id="{13060B4F-6302-4EB7-A910-3D91B08FBC11}"/>
            </a:ext>
          </a:extLst>
        </xdr:cNvPr>
        <xdr:cNvCxnSpPr/>
      </xdr:nvCxnSpPr>
      <xdr:spPr>
        <a:xfrm flipV="1">
          <a:off x="8750300" y="1084516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168275</xdr:rowOff>
    </xdr:from>
    <xdr:to>
      <xdr:col>41</xdr:col>
      <xdr:colOff>101600</xdr:colOff>
      <xdr:row>63</xdr:row>
      <xdr:rowOff>98425</xdr:rowOff>
    </xdr:to>
    <xdr:sp macro="" textlink="">
      <xdr:nvSpPr>
        <xdr:cNvPr id="253" name="楕円 252">
          <a:extLst>
            <a:ext uri="{FF2B5EF4-FFF2-40B4-BE49-F238E27FC236}">
              <a16:creationId xmlns:a16="http://schemas.microsoft.com/office/drawing/2014/main" id="{DEC12989-951F-4902-9BEB-142C98A5E317}"/>
            </a:ext>
          </a:extLst>
        </xdr:cNvPr>
        <xdr:cNvSpPr/>
      </xdr:nvSpPr>
      <xdr:spPr>
        <a:xfrm>
          <a:off x="7810500" y="1079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45720</xdr:rowOff>
    </xdr:from>
    <xdr:to>
      <xdr:col>45</xdr:col>
      <xdr:colOff>177800</xdr:colOff>
      <xdr:row>63</xdr:row>
      <xdr:rowOff>47625</xdr:rowOff>
    </xdr:to>
    <xdr:cxnSp macro="">
      <xdr:nvCxnSpPr>
        <xdr:cNvPr id="254" name="直線コネクタ 253">
          <a:extLst>
            <a:ext uri="{FF2B5EF4-FFF2-40B4-BE49-F238E27FC236}">
              <a16:creationId xmlns:a16="http://schemas.microsoft.com/office/drawing/2014/main" id="{313D47C0-8F1F-4F39-BE3D-0F2A76654725}"/>
            </a:ext>
          </a:extLst>
        </xdr:cNvPr>
        <xdr:cNvCxnSpPr/>
      </xdr:nvCxnSpPr>
      <xdr:spPr>
        <a:xfrm flipV="1">
          <a:off x="7861300" y="108470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170180</xdr:rowOff>
    </xdr:from>
    <xdr:to>
      <xdr:col>36</xdr:col>
      <xdr:colOff>165100</xdr:colOff>
      <xdr:row>63</xdr:row>
      <xdr:rowOff>100330</xdr:rowOff>
    </xdr:to>
    <xdr:sp macro="" textlink="">
      <xdr:nvSpPr>
        <xdr:cNvPr id="255" name="楕円 254">
          <a:extLst>
            <a:ext uri="{FF2B5EF4-FFF2-40B4-BE49-F238E27FC236}">
              <a16:creationId xmlns:a16="http://schemas.microsoft.com/office/drawing/2014/main" id="{1E065B23-DDC2-4750-856A-79885E0A1AE8}"/>
            </a:ext>
          </a:extLst>
        </xdr:cNvPr>
        <xdr:cNvSpPr/>
      </xdr:nvSpPr>
      <xdr:spPr>
        <a:xfrm>
          <a:off x="6921500" y="1080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47625</xdr:rowOff>
    </xdr:from>
    <xdr:to>
      <xdr:col>41</xdr:col>
      <xdr:colOff>50800</xdr:colOff>
      <xdr:row>63</xdr:row>
      <xdr:rowOff>49530</xdr:rowOff>
    </xdr:to>
    <xdr:cxnSp macro="">
      <xdr:nvCxnSpPr>
        <xdr:cNvPr id="256" name="直線コネクタ 255">
          <a:extLst>
            <a:ext uri="{FF2B5EF4-FFF2-40B4-BE49-F238E27FC236}">
              <a16:creationId xmlns:a16="http://schemas.microsoft.com/office/drawing/2014/main" id="{F0A36306-498A-452B-A040-8ED008938691}"/>
            </a:ext>
          </a:extLst>
        </xdr:cNvPr>
        <xdr:cNvCxnSpPr/>
      </xdr:nvCxnSpPr>
      <xdr:spPr>
        <a:xfrm flipV="1">
          <a:off x="6972300" y="1084897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170197</xdr:rowOff>
    </xdr:from>
    <xdr:ext cx="469744" cy="259045"/>
    <xdr:sp macro="" textlink="">
      <xdr:nvSpPr>
        <xdr:cNvPr id="257" name="n_1aveValue【体育館・プール】&#10;一人当たり面積">
          <a:extLst>
            <a:ext uri="{FF2B5EF4-FFF2-40B4-BE49-F238E27FC236}">
              <a16:creationId xmlns:a16="http://schemas.microsoft.com/office/drawing/2014/main" id="{B58BB805-6FB8-4691-B9DE-D7C3304ECF7B}"/>
            </a:ext>
          </a:extLst>
        </xdr:cNvPr>
        <xdr:cNvSpPr txBox="1"/>
      </xdr:nvSpPr>
      <xdr:spPr>
        <a:xfrm>
          <a:off x="9391727" y="1045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4462</xdr:rowOff>
    </xdr:from>
    <xdr:ext cx="469744" cy="259045"/>
    <xdr:sp macro="" textlink="">
      <xdr:nvSpPr>
        <xdr:cNvPr id="258" name="n_2aveValue【体育館・プール】&#10;一人当たり面積">
          <a:extLst>
            <a:ext uri="{FF2B5EF4-FFF2-40B4-BE49-F238E27FC236}">
              <a16:creationId xmlns:a16="http://schemas.microsoft.com/office/drawing/2014/main" id="{F79EBCCE-FF52-4534-A895-CDC2BCE07919}"/>
            </a:ext>
          </a:extLst>
        </xdr:cNvPr>
        <xdr:cNvSpPr txBox="1"/>
      </xdr:nvSpPr>
      <xdr:spPr>
        <a:xfrm>
          <a:off x="85154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170197</xdr:rowOff>
    </xdr:from>
    <xdr:ext cx="469744" cy="259045"/>
    <xdr:sp macro="" textlink="">
      <xdr:nvSpPr>
        <xdr:cNvPr id="259" name="n_3aveValue【体育館・プール】&#10;一人当たり面積">
          <a:extLst>
            <a:ext uri="{FF2B5EF4-FFF2-40B4-BE49-F238E27FC236}">
              <a16:creationId xmlns:a16="http://schemas.microsoft.com/office/drawing/2014/main" id="{B759A996-D0F1-4B34-B5DE-C1566CD51361}"/>
            </a:ext>
          </a:extLst>
        </xdr:cNvPr>
        <xdr:cNvSpPr txBox="1"/>
      </xdr:nvSpPr>
      <xdr:spPr>
        <a:xfrm>
          <a:off x="7626427" y="1045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162577</xdr:rowOff>
    </xdr:from>
    <xdr:ext cx="469744" cy="259045"/>
    <xdr:sp macro="" textlink="">
      <xdr:nvSpPr>
        <xdr:cNvPr id="260" name="n_4aveValue【体育館・プール】&#10;一人当たり面積">
          <a:extLst>
            <a:ext uri="{FF2B5EF4-FFF2-40B4-BE49-F238E27FC236}">
              <a16:creationId xmlns:a16="http://schemas.microsoft.com/office/drawing/2014/main" id="{ECF62CA0-2604-42B9-807E-81F75BA3D431}"/>
            </a:ext>
          </a:extLst>
        </xdr:cNvPr>
        <xdr:cNvSpPr txBox="1"/>
      </xdr:nvSpPr>
      <xdr:spPr>
        <a:xfrm>
          <a:off x="6737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85742</xdr:rowOff>
    </xdr:from>
    <xdr:ext cx="469744" cy="259045"/>
    <xdr:sp macro="" textlink="">
      <xdr:nvSpPr>
        <xdr:cNvPr id="261" name="n_1mainValue【体育館・プール】&#10;一人当たり面積">
          <a:extLst>
            <a:ext uri="{FF2B5EF4-FFF2-40B4-BE49-F238E27FC236}">
              <a16:creationId xmlns:a16="http://schemas.microsoft.com/office/drawing/2014/main" id="{C4E6F522-DE0B-43FE-BFC1-494E8097A92C}"/>
            </a:ext>
          </a:extLst>
        </xdr:cNvPr>
        <xdr:cNvSpPr txBox="1"/>
      </xdr:nvSpPr>
      <xdr:spPr>
        <a:xfrm>
          <a:off x="9391727" y="10887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87647</xdr:rowOff>
    </xdr:from>
    <xdr:ext cx="469744" cy="259045"/>
    <xdr:sp macro="" textlink="">
      <xdr:nvSpPr>
        <xdr:cNvPr id="262" name="n_2mainValue【体育館・プール】&#10;一人当たり面積">
          <a:extLst>
            <a:ext uri="{FF2B5EF4-FFF2-40B4-BE49-F238E27FC236}">
              <a16:creationId xmlns:a16="http://schemas.microsoft.com/office/drawing/2014/main" id="{ED09E008-6DC7-4D53-BFFC-DC1871492DA7}"/>
            </a:ext>
          </a:extLst>
        </xdr:cNvPr>
        <xdr:cNvSpPr txBox="1"/>
      </xdr:nvSpPr>
      <xdr:spPr>
        <a:xfrm>
          <a:off x="8515427" y="1088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89552</xdr:rowOff>
    </xdr:from>
    <xdr:ext cx="469744" cy="259045"/>
    <xdr:sp macro="" textlink="">
      <xdr:nvSpPr>
        <xdr:cNvPr id="263" name="n_3mainValue【体育館・プール】&#10;一人当たり面積">
          <a:extLst>
            <a:ext uri="{FF2B5EF4-FFF2-40B4-BE49-F238E27FC236}">
              <a16:creationId xmlns:a16="http://schemas.microsoft.com/office/drawing/2014/main" id="{5F8AB7BE-305E-471A-A85B-98F1DEF9D06C}"/>
            </a:ext>
          </a:extLst>
        </xdr:cNvPr>
        <xdr:cNvSpPr txBox="1"/>
      </xdr:nvSpPr>
      <xdr:spPr>
        <a:xfrm>
          <a:off x="7626427" y="1089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91457</xdr:rowOff>
    </xdr:from>
    <xdr:ext cx="469744" cy="259045"/>
    <xdr:sp macro="" textlink="">
      <xdr:nvSpPr>
        <xdr:cNvPr id="264" name="n_4mainValue【体育館・プール】&#10;一人当たり面積">
          <a:extLst>
            <a:ext uri="{FF2B5EF4-FFF2-40B4-BE49-F238E27FC236}">
              <a16:creationId xmlns:a16="http://schemas.microsoft.com/office/drawing/2014/main" id="{221288AB-140F-481C-A01C-558E9332F65C}"/>
            </a:ext>
          </a:extLst>
        </xdr:cNvPr>
        <xdr:cNvSpPr txBox="1"/>
      </xdr:nvSpPr>
      <xdr:spPr>
        <a:xfrm>
          <a:off x="6737427" y="1089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C17176FA-0F47-4430-9067-64659B72A50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8D4AAD05-3E7D-4C2D-BD35-FDB84D6F680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C8A3C0CF-25C0-4561-90FA-746F7F1FA51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6FEF45C2-B1D8-4B06-AE20-29A7AE4E4BB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500EAC5B-9BB7-4E28-8ABC-55DDD96D2C9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E4B2B3EE-CEDD-43E2-87DA-FC5765047DB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A4737408-D93A-4C1F-8766-809D96B1F61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1CECF1E8-A137-40CF-947F-5B928D094AA9}"/>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a:extLst>
            <a:ext uri="{FF2B5EF4-FFF2-40B4-BE49-F238E27FC236}">
              <a16:creationId xmlns:a16="http://schemas.microsoft.com/office/drawing/2014/main" id="{16839D14-B038-4A1F-9AAB-8D1585A51C6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a:extLst>
            <a:ext uri="{FF2B5EF4-FFF2-40B4-BE49-F238E27FC236}">
              <a16:creationId xmlns:a16="http://schemas.microsoft.com/office/drawing/2014/main" id="{E5F5FD3D-27CC-4710-8F92-CA049D2057D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a:extLst>
            <a:ext uri="{FF2B5EF4-FFF2-40B4-BE49-F238E27FC236}">
              <a16:creationId xmlns:a16="http://schemas.microsoft.com/office/drawing/2014/main" id="{6F788C2D-D5E6-4359-9AA4-6AC7AF89412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a:extLst>
            <a:ext uri="{FF2B5EF4-FFF2-40B4-BE49-F238E27FC236}">
              <a16:creationId xmlns:a16="http://schemas.microsoft.com/office/drawing/2014/main" id="{32CF5D32-7D0C-4FD5-8455-BAFEE47C581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a:extLst>
            <a:ext uri="{FF2B5EF4-FFF2-40B4-BE49-F238E27FC236}">
              <a16:creationId xmlns:a16="http://schemas.microsoft.com/office/drawing/2014/main" id="{C76E2DEC-192C-4CD8-A8A3-1B04CE49B70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a:extLst>
            <a:ext uri="{FF2B5EF4-FFF2-40B4-BE49-F238E27FC236}">
              <a16:creationId xmlns:a16="http://schemas.microsoft.com/office/drawing/2014/main" id="{48A6E71E-0AEE-4F6A-8CE1-4A4EDD17E70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a:extLst>
            <a:ext uri="{FF2B5EF4-FFF2-40B4-BE49-F238E27FC236}">
              <a16:creationId xmlns:a16="http://schemas.microsoft.com/office/drawing/2014/main" id="{20D0820C-7A8F-437F-9C23-D6FE60749D6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a:extLst>
            <a:ext uri="{FF2B5EF4-FFF2-40B4-BE49-F238E27FC236}">
              <a16:creationId xmlns:a16="http://schemas.microsoft.com/office/drawing/2014/main" id="{EEE402B0-ED80-44ED-80D8-89123A274F4E}"/>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a:extLst>
            <a:ext uri="{FF2B5EF4-FFF2-40B4-BE49-F238E27FC236}">
              <a16:creationId xmlns:a16="http://schemas.microsoft.com/office/drawing/2014/main" id="{DF3F03DA-FDB4-4A86-80C0-18C2F7648A8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a:extLst>
            <a:ext uri="{FF2B5EF4-FFF2-40B4-BE49-F238E27FC236}">
              <a16:creationId xmlns:a16="http://schemas.microsoft.com/office/drawing/2014/main" id="{35D6AA9C-245F-4A86-9701-231E6CCFE3A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a:extLst>
            <a:ext uri="{FF2B5EF4-FFF2-40B4-BE49-F238E27FC236}">
              <a16:creationId xmlns:a16="http://schemas.microsoft.com/office/drawing/2014/main" id="{C7A56518-F011-4859-914F-9B0C31271CC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a:extLst>
            <a:ext uri="{FF2B5EF4-FFF2-40B4-BE49-F238E27FC236}">
              <a16:creationId xmlns:a16="http://schemas.microsoft.com/office/drawing/2014/main" id="{357820B8-8920-4EDF-8902-5A10F90E24B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a:extLst>
            <a:ext uri="{FF2B5EF4-FFF2-40B4-BE49-F238E27FC236}">
              <a16:creationId xmlns:a16="http://schemas.microsoft.com/office/drawing/2014/main" id="{7FFED844-E33A-44D0-8226-209AA9BA4ED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a:extLst>
            <a:ext uri="{FF2B5EF4-FFF2-40B4-BE49-F238E27FC236}">
              <a16:creationId xmlns:a16="http://schemas.microsoft.com/office/drawing/2014/main" id="{DAC40FF7-2627-4F0B-9680-DA486CE47BF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a:extLst>
            <a:ext uri="{FF2B5EF4-FFF2-40B4-BE49-F238E27FC236}">
              <a16:creationId xmlns:a16="http://schemas.microsoft.com/office/drawing/2014/main" id="{BC156ACD-0E9B-43ED-A917-58F720421BB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a:extLst>
            <a:ext uri="{FF2B5EF4-FFF2-40B4-BE49-F238E27FC236}">
              <a16:creationId xmlns:a16="http://schemas.microsoft.com/office/drawing/2014/main" id="{EC94B72C-E2F5-4823-9CC8-E0C91DA4C2B4}"/>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9" name="テキスト ボックス 288">
          <a:extLst>
            <a:ext uri="{FF2B5EF4-FFF2-40B4-BE49-F238E27FC236}">
              <a16:creationId xmlns:a16="http://schemas.microsoft.com/office/drawing/2014/main" id="{448AB2CE-C570-4F9B-B939-1E1B0A5AD1AD}"/>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0" name="直線コネクタ 289">
          <a:extLst>
            <a:ext uri="{FF2B5EF4-FFF2-40B4-BE49-F238E27FC236}">
              <a16:creationId xmlns:a16="http://schemas.microsoft.com/office/drawing/2014/main" id="{47755190-E143-4176-90CA-BF8220CDBFAA}"/>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1" name="テキスト ボックス 290">
          <a:extLst>
            <a:ext uri="{FF2B5EF4-FFF2-40B4-BE49-F238E27FC236}">
              <a16:creationId xmlns:a16="http://schemas.microsoft.com/office/drawing/2014/main" id="{58A6601A-C08D-4DF4-9DB9-96FD21A832A2}"/>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2" name="直線コネクタ 291">
          <a:extLst>
            <a:ext uri="{FF2B5EF4-FFF2-40B4-BE49-F238E27FC236}">
              <a16:creationId xmlns:a16="http://schemas.microsoft.com/office/drawing/2014/main" id="{C6860988-B96E-4F02-A914-CBA535EC0BA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3" name="テキスト ボックス 292">
          <a:extLst>
            <a:ext uri="{FF2B5EF4-FFF2-40B4-BE49-F238E27FC236}">
              <a16:creationId xmlns:a16="http://schemas.microsoft.com/office/drawing/2014/main" id="{30BB2659-782A-49AE-A51B-76730EA7ED2D}"/>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4" name="直線コネクタ 293">
          <a:extLst>
            <a:ext uri="{FF2B5EF4-FFF2-40B4-BE49-F238E27FC236}">
              <a16:creationId xmlns:a16="http://schemas.microsoft.com/office/drawing/2014/main" id="{8FCF32C9-5012-4126-9E4A-12A26DEB0F3B}"/>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5" name="テキスト ボックス 294">
          <a:extLst>
            <a:ext uri="{FF2B5EF4-FFF2-40B4-BE49-F238E27FC236}">
              <a16:creationId xmlns:a16="http://schemas.microsoft.com/office/drawing/2014/main" id="{3E776482-EA60-4793-B35C-D66466C5A9E2}"/>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6" name="直線コネクタ 295">
          <a:extLst>
            <a:ext uri="{FF2B5EF4-FFF2-40B4-BE49-F238E27FC236}">
              <a16:creationId xmlns:a16="http://schemas.microsoft.com/office/drawing/2014/main" id="{7EBB0BDA-479B-4F1A-961E-7AE4D4CC6EED}"/>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7" name="テキスト ボックス 296">
          <a:extLst>
            <a:ext uri="{FF2B5EF4-FFF2-40B4-BE49-F238E27FC236}">
              <a16:creationId xmlns:a16="http://schemas.microsoft.com/office/drawing/2014/main" id="{B548C60D-0364-4FB3-A609-EE1CC68C245E}"/>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8" name="直線コネクタ 297">
          <a:extLst>
            <a:ext uri="{FF2B5EF4-FFF2-40B4-BE49-F238E27FC236}">
              <a16:creationId xmlns:a16="http://schemas.microsoft.com/office/drawing/2014/main" id="{BDE82A58-D65F-48C9-A8D1-785A865233F3}"/>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9" name="テキスト ボックス 298">
          <a:extLst>
            <a:ext uri="{FF2B5EF4-FFF2-40B4-BE49-F238E27FC236}">
              <a16:creationId xmlns:a16="http://schemas.microsoft.com/office/drawing/2014/main" id="{D6CB5C35-4C24-45F3-B3CD-8587B8CA33A3}"/>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00" name="直線コネクタ 299">
          <a:extLst>
            <a:ext uri="{FF2B5EF4-FFF2-40B4-BE49-F238E27FC236}">
              <a16:creationId xmlns:a16="http://schemas.microsoft.com/office/drawing/2014/main" id="{C1D73001-679B-4E0B-98E0-E32369735F74}"/>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1" name="テキスト ボックス 300">
          <a:extLst>
            <a:ext uri="{FF2B5EF4-FFF2-40B4-BE49-F238E27FC236}">
              <a16:creationId xmlns:a16="http://schemas.microsoft.com/office/drawing/2014/main" id="{F760D23F-B609-4373-AD77-A66FDF55972C}"/>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2" name="直線コネクタ 301">
          <a:extLst>
            <a:ext uri="{FF2B5EF4-FFF2-40B4-BE49-F238E27FC236}">
              <a16:creationId xmlns:a16="http://schemas.microsoft.com/office/drawing/2014/main" id="{A4F7B173-9D1F-4DFE-8563-62B604BC55DE}"/>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3" name="テキスト ボックス 302">
          <a:extLst>
            <a:ext uri="{FF2B5EF4-FFF2-40B4-BE49-F238E27FC236}">
              <a16:creationId xmlns:a16="http://schemas.microsoft.com/office/drawing/2014/main" id="{7A304B1F-4FCB-4D16-836C-3528CA32C8AD}"/>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4" name="直線コネクタ 303">
          <a:extLst>
            <a:ext uri="{FF2B5EF4-FFF2-40B4-BE49-F238E27FC236}">
              <a16:creationId xmlns:a16="http://schemas.microsoft.com/office/drawing/2014/main" id="{44D7422D-6479-4450-B22C-3A720A358F3E}"/>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市民会館】&#10;有形固定資産減価償却率グラフ枠">
          <a:extLst>
            <a:ext uri="{FF2B5EF4-FFF2-40B4-BE49-F238E27FC236}">
              <a16:creationId xmlns:a16="http://schemas.microsoft.com/office/drawing/2014/main" id="{843BFD4B-EB9B-4049-9C7F-742D222F52F6}"/>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66402</xdr:rowOff>
    </xdr:from>
    <xdr:to>
      <xdr:col>24</xdr:col>
      <xdr:colOff>62865</xdr:colOff>
      <xdr:row>109</xdr:row>
      <xdr:rowOff>35379</xdr:rowOff>
    </xdr:to>
    <xdr:cxnSp macro="">
      <xdr:nvCxnSpPr>
        <xdr:cNvPr id="306" name="直線コネクタ 305">
          <a:extLst>
            <a:ext uri="{FF2B5EF4-FFF2-40B4-BE49-F238E27FC236}">
              <a16:creationId xmlns:a16="http://schemas.microsoft.com/office/drawing/2014/main" id="{DA0F51B1-E444-4239-9E5C-6DDB348EAECE}"/>
            </a:ext>
          </a:extLst>
        </xdr:cNvPr>
        <xdr:cNvCxnSpPr/>
      </xdr:nvCxnSpPr>
      <xdr:spPr>
        <a:xfrm flipV="1">
          <a:off x="4634865" y="17211402"/>
          <a:ext cx="0" cy="1512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7" name="【市民会館】&#10;有形固定資産減価償却率最小値テキスト">
          <a:extLst>
            <a:ext uri="{FF2B5EF4-FFF2-40B4-BE49-F238E27FC236}">
              <a16:creationId xmlns:a16="http://schemas.microsoft.com/office/drawing/2014/main" id="{B572DE41-5BF0-434E-988F-67F33A5D21C3}"/>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8" name="直線コネクタ 307">
          <a:extLst>
            <a:ext uri="{FF2B5EF4-FFF2-40B4-BE49-F238E27FC236}">
              <a16:creationId xmlns:a16="http://schemas.microsoft.com/office/drawing/2014/main" id="{7F50A7A5-7218-4351-B128-80A19EA8B9A3}"/>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13079</xdr:rowOff>
    </xdr:from>
    <xdr:ext cx="340478" cy="259045"/>
    <xdr:sp macro="" textlink="">
      <xdr:nvSpPr>
        <xdr:cNvPr id="309" name="【市民会館】&#10;有形固定資産減価償却率最大値テキスト">
          <a:extLst>
            <a:ext uri="{FF2B5EF4-FFF2-40B4-BE49-F238E27FC236}">
              <a16:creationId xmlns:a16="http://schemas.microsoft.com/office/drawing/2014/main" id="{FAC2670D-677C-44FF-9B30-D6E6DD89FCA3}"/>
            </a:ext>
          </a:extLst>
        </xdr:cNvPr>
        <xdr:cNvSpPr txBox="1"/>
      </xdr:nvSpPr>
      <xdr:spPr>
        <a:xfrm>
          <a:off x="4673600" y="169866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66402</xdr:rowOff>
    </xdr:from>
    <xdr:to>
      <xdr:col>24</xdr:col>
      <xdr:colOff>152400</xdr:colOff>
      <xdr:row>100</xdr:row>
      <xdr:rowOff>66402</xdr:rowOff>
    </xdr:to>
    <xdr:cxnSp macro="">
      <xdr:nvCxnSpPr>
        <xdr:cNvPr id="310" name="直線コネクタ 309">
          <a:extLst>
            <a:ext uri="{FF2B5EF4-FFF2-40B4-BE49-F238E27FC236}">
              <a16:creationId xmlns:a16="http://schemas.microsoft.com/office/drawing/2014/main" id="{30462F0A-C0D3-4296-BB32-2BF48349E110}"/>
            </a:ext>
          </a:extLst>
        </xdr:cNvPr>
        <xdr:cNvCxnSpPr/>
      </xdr:nvCxnSpPr>
      <xdr:spPr>
        <a:xfrm>
          <a:off x="4546600" y="1721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118127</xdr:rowOff>
    </xdr:from>
    <xdr:ext cx="405111" cy="259045"/>
    <xdr:sp macro="" textlink="">
      <xdr:nvSpPr>
        <xdr:cNvPr id="311" name="【市民会館】&#10;有形固定資産減価償却率平均値テキスト">
          <a:extLst>
            <a:ext uri="{FF2B5EF4-FFF2-40B4-BE49-F238E27FC236}">
              <a16:creationId xmlns:a16="http://schemas.microsoft.com/office/drawing/2014/main" id="{5CA9D44D-3F30-4311-995B-7537A0F1175D}"/>
            </a:ext>
          </a:extLst>
        </xdr:cNvPr>
        <xdr:cNvSpPr txBox="1"/>
      </xdr:nvSpPr>
      <xdr:spPr>
        <a:xfrm>
          <a:off x="4673600" y="1794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139700</xdr:rowOff>
    </xdr:from>
    <xdr:to>
      <xdr:col>24</xdr:col>
      <xdr:colOff>114300</xdr:colOff>
      <xdr:row>105</xdr:row>
      <xdr:rowOff>69850</xdr:rowOff>
    </xdr:to>
    <xdr:sp macro="" textlink="">
      <xdr:nvSpPr>
        <xdr:cNvPr id="312" name="フローチャート: 判断 311">
          <a:extLst>
            <a:ext uri="{FF2B5EF4-FFF2-40B4-BE49-F238E27FC236}">
              <a16:creationId xmlns:a16="http://schemas.microsoft.com/office/drawing/2014/main" id="{70A4B189-2872-492E-BB2A-63447166E462}"/>
            </a:ext>
          </a:extLst>
        </xdr:cNvPr>
        <xdr:cNvSpPr/>
      </xdr:nvSpPr>
      <xdr:spPr>
        <a:xfrm>
          <a:off x="4584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103777</xdr:rowOff>
    </xdr:from>
    <xdr:to>
      <xdr:col>20</xdr:col>
      <xdr:colOff>38100</xdr:colOff>
      <xdr:row>105</xdr:row>
      <xdr:rowOff>33927</xdr:rowOff>
    </xdr:to>
    <xdr:sp macro="" textlink="">
      <xdr:nvSpPr>
        <xdr:cNvPr id="313" name="フローチャート: 判断 312">
          <a:extLst>
            <a:ext uri="{FF2B5EF4-FFF2-40B4-BE49-F238E27FC236}">
              <a16:creationId xmlns:a16="http://schemas.microsoft.com/office/drawing/2014/main" id="{AC871906-2D8B-4DC3-91CD-3E861D75E2A8}"/>
            </a:ext>
          </a:extLst>
        </xdr:cNvPr>
        <xdr:cNvSpPr/>
      </xdr:nvSpPr>
      <xdr:spPr>
        <a:xfrm>
          <a:off x="3746500" y="179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105411</xdr:rowOff>
    </xdr:from>
    <xdr:to>
      <xdr:col>15</xdr:col>
      <xdr:colOff>101600</xdr:colOff>
      <xdr:row>105</xdr:row>
      <xdr:rowOff>35561</xdr:rowOff>
    </xdr:to>
    <xdr:sp macro="" textlink="">
      <xdr:nvSpPr>
        <xdr:cNvPr id="314" name="フローチャート: 判断 313">
          <a:extLst>
            <a:ext uri="{FF2B5EF4-FFF2-40B4-BE49-F238E27FC236}">
              <a16:creationId xmlns:a16="http://schemas.microsoft.com/office/drawing/2014/main" id="{7DAEC509-CF78-4ACB-BA6C-04AC20972044}"/>
            </a:ext>
          </a:extLst>
        </xdr:cNvPr>
        <xdr:cNvSpPr/>
      </xdr:nvSpPr>
      <xdr:spPr>
        <a:xfrm>
          <a:off x="2857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76019</xdr:rowOff>
    </xdr:from>
    <xdr:to>
      <xdr:col>10</xdr:col>
      <xdr:colOff>165100</xdr:colOff>
      <xdr:row>105</xdr:row>
      <xdr:rowOff>6169</xdr:rowOff>
    </xdr:to>
    <xdr:sp macro="" textlink="">
      <xdr:nvSpPr>
        <xdr:cNvPr id="315" name="フローチャート: 判断 314">
          <a:extLst>
            <a:ext uri="{FF2B5EF4-FFF2-40B4-BE49-F238E27FC236}">
              <a16:creationId xmlns:a16="http://schemas.microsoft.com/office/drawing/2014/main" id="{7390C110-905B-4AAD-A7BE-300AC77F8954}"/>
            </a:ext>
          </a:extLst>
        </xdr:cNvPr>
        <xdr:cNvSpPr/>
      </xdr:nvSpPr>
      <xdr:spPr>
        <a:xfrm>
          <a:off x="1968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56424</xdr:rowOff>
    </xdr:from>
    <xdr:to>
      <xdr:col>6</xdr:col>
      <xdr:colOff>38100</xdr:colOff>
      <xdr:row>104</xdr:row>
      <xdr:rowOff>158024</xdr:rowOff>
    </xdr:to>
    <xdr:sp macro="" textlink="">
      <xdr:nvSpPr>
        <xdr:cNvPr id="316" name="フローチャート: 判断 315">
          <a:extLst>
            <a:ext uri="{FF2B5EF4-FFF2-40B4-BE49-F238E27FC236}">
              <a16:creationId xmlns:a16="http://schemas.microsoft.com/office/drawing/2014/main" id="{3E697D74-FF27-44CC-91E4-2C4384D1F280}"/>
            </a:ext>
          </a:extLst>
        </xdr:cNvPr>
        <xdr:cNvSpPr/>
      </xdr:nvSpPr>
      <xdr:spPr>
        <a:xfrm>
          <a:off x="1079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9767C24F-6085-4674-B3BB-917B2F609B2D}"/>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881762EB-25B6-4D45-9AF9-D448FF6835C2}"/>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5E0C4A92-EBE9-497A-80C2-52004579606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0" name="テキスト ボックス 319">
          <a:extLst>
            <a:ext uri="{FF2B5EF4-FFF2-40B4-BE49-F238E27FC236}">
              <a16:creationId xmlns:a16="http://schemas.microsoft.com/office/drawing/2014/main" id="{E85C1D3C-5DCD-4D32-9F37-5F577583D154}"/>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1" name="テキスト ボックス 320">
          <a:extLst>
            <a:ext uri="{FF2B5EF4-FFF2-40B4-BE49-F238E27FC236}">
              <a16:creationId xmlns:a16="http://schemas.microsoft.com/office/drawing/2014/main" id="{758E5ACA-3D0E-4F9C-A052-1DB248B1FF2B}"/>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100</xdr:row>
      <xdr:rowOff>102144</xdr:rowOff>
    </xdr:from>
    <xdr:to>
      <xdr:col>15</xdr:col>
      <xdr:colOff>101600</xdr:colOff>
      <xdr:row>101</xdr:row>
      <xdr:rowOff>32294</xdr:rowOff>
    </xdr:to>
    <xdr:sp macro="" textlink="">
      <xdr:nvSpPr>
        <xdr:cNvPr id="322" name="楕円 321">
          <a:extLst>
            <a:ext uri="{FF2B5EF4-FFF2-40B4-BE49-F238E27FC236}">
              <a16:creationId xmlns:a16="http://schemas.microsoft.com/office/drawing/2014/main" id="{72D2C812-5C7D-4931-AA4F-6267C7501D15}"/>
            </a:ext>
          </a:extLst>
        </xdr:cNvPr>
        <xdr:cNvSpPr/>
      </xdr:nvSpPr>
      <xdr:spPr>
        <a:xfrm>
          <a:off x="2857500" y="1724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100</xdr:row>
      <xdr:rowOff>56424</xdr:rowOff>
    </xdr:from>
    <xdr:to>
      <xdr:col>10</xdr:col>
      <xdr:colOff>165100</xdr:colOff>
      <xdr:row>100</xdr:row>
      <xdr:rowOff>158024</xdr:rowOff>
    </xdr:to>
    <xdr:sp macro="" textlink="">
      <xdr:nvSpPr>
        <xdr:cNvPr id="323" name="楕円 322">
          <a:extLst>
            <a:ext uri="{FF2B5EF4-FFF2-40B4-BE49-F238E27FC236}">
              <a16:creationId xmlns:a16="http://schemas.microsoft.com/office/drawing/2014/main" id="{F586869E-0507-4326-A606-0F8F4AE8F823}"/>
            </a:ext>
          </a:extLst>
        </xdr:cNvPr>
        <xdr:cNvSpPr/>
      </xdr:nvSpPr>
      <xdr:spPr>
        <a:xfrm>
          <a:off x="1968500" y="1720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107224</xdr:rowOff>
    </xdr:from>
    <xdr:to>
      <xdr:col>15</xdr:col>
      <xdr:colOff>50800</xdr:colOff>
      <xdr:row>100</xdr:row>
      <xdr:rowOff>152944</xdr:rowOff>
    </xdr:to>
    <xdr:cxnSp macro="">
      <xdr:nvCxnSpPr>
        <xdr:cNvPr id="324" name="直線コネクタ 323">
          <a:extLst>
            <a:ext uri="{FF2B5EF4-FFF2-40B4-BE49-F238E27FC236}">
              <a16:creationId xmlns:a16="http://schemas.microsoft.com/office/drawing/2014/main" id="{2FBABF48-4C27-455F-B59A-F61B6CF3DEA7}"/>
            </a:ext>
          </a:extLst>
        </xdr:cNvPr>
        <xdr:cNvCxnSpPr/>
      </xdr:nvCxnSpPr>
      <xdr:spPr>
        <a:xfrm>
          <a:off x="2019300" y="172522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10705</xdr:rowOff>
    </xdr:from>
    <xdr:to>
      <xdr:col>6</xdr:col>
      <xdr:colOff>38100</xdr:colOff>
      <xdr:row>100</xdr:row>
      <xdr:rowOff>112305</xdr:rowOff>
    </xdr:to>
    <xdr:sp macro="" textlink="">
      <xdr:nvSpPr>
        <xdr:cNvPr id="325" name="楕円 324">
          <a:extLst>
            <a:ext uri="{FF2B5EF4-FFF2-40B4-BE49-F238E27FC236}">
              <a16:creationId xmlns:a16="http://schemas.microsoft.com/office/drawing/2014/main" id="{ADA854B5-3DA9-4D12-BDE5-3AE4B0BCBC8B}"/>
            </a:ext>
          </a:extLst>
        </xdr:cNvPr>
        <xdr:cNvSpPr/>
      </xdr:nvSpPr>
      <xdr:spPr>
        <a:xfrm>
          <a:off x="1079500" y="1715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61505</xdr:rowOff>
    </xdr:from>
    <xdr:to>
      <xdr:col>10</xdr:col>
      <xdr:colOff>114300</xdr:colOff>
      <xdr:row>100</xdr:row>
      <xdr:rowOff>107224</xdr:rowOff>
    </xdr:to>
    <xdr:cxnSp macro="">
      <xdr:nvCxnSpPr>
        <xdr:cNvPr id="326" name="直線コネクタ 325">
          <a:extLst>
            <a:ext uri="{FF2B5EF4-FFF2-40B4-BE49-F238E27FC236}">
              <a16:creationId xmlns:a16="http://schemas.microsoft.com/office/drawing/2014/main" id="{024378ED-993D-4C87-844F-E20663F0AB83}"/>
            </a:ext>
          </a:extLst>
        </xdr:cNvPr>
        <xdr:cNvCxnSpPr/>
      </xdr:nvCxnSpPr>
      <xdr:spPr>
        <a:xfrm>
          <a:off x="1130300" y="1720650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50454</xdr:rowOff>
    </xdr:from>
    <xdr:ext cx="405111" cy="259045"/>
    <xdr:sp macro="" textlink="">
      <xdr:nvSpPr>
        <xdr:cNvPr id="327" name="n_1aveValue【市民会館】&#10;有形固定資産減価償却率">
          <a:extLst>
            <a:ext uri="{FF2B5EF4-FFF2-40B4-BE49-F238E27FC236}">
              <a16:creationId xmlns:a16="http://schemas.microsoft.com/office/drawing/2014/main" id="{7143C2AD-6C0B-4364-A3B8-F9CBBC0CE392}"/>
            </a:ext>
          </a:extLst>
        </xdr:cNvPr>
        <xdr:cNvSpPr txBox="1"/>
      </xdr:nvSpPr>
      <xdr:spPr>
        <a:xfrm>
          <a:off x="3582044" y="1770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26688</xdr:rowOff>
    </xdr:from>
    <xdr:ext cx="405111" cy="259045"/>
    <xdr:sp macro="" textlink="">
      <xdr:nvSpPr>
        <xdr:cNvPr id="328" name="n_2aveValue【市民会館】&#10;有形固定資産減価償却率">
          <a:extLst>
            <a:ext uri="{FF2B5EF4-FFF2-40B4-BE49-F238E27FC236}">
              <a16:creationId xmlns:a16="http://schemas.microsoft.com/office/drawing/2014/main" id="{EEAD5D17-9AAB-4928-80E4-F8E83F2F5606}"/>
            </a:ext>
          </a:extLst>
        </xdr:cNvPr>
        <xdr:cNvSpPr txBox="1"/>
      </xdr:nvSpPr>
      <xdr:spPr>
        <a:xfrm>
          <a:off x="2705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168746</xdr:rowOff>
    </xdr:from>
    <xdr:ext cx="405111" cy="259045"/>
    <xdr:sp macro="" textlink="">
      <xdr:nvSpPr>
        <xdr:cNvPr id="329" name="n_3aveValue【市民会館】&#10;有形固定資産減価償却率">
          <a:extLst>
            <a:ext uri="{FF2B5EF4-FFF2-40B4-BE49-F238E27FC236}">
              <a16:creationId xmlns:a16="http://schemas.microsoft.com/office/drawing/2014/main" id="{4014AE93-D1AA-462E-B7B6-5357B5E59414}"/>
            </a:ext>
          </a:extLst>
        </xdr:cNvPr>
        <xdr:cNvSpPr txBox="1"/>
      </xdr:nvSpPr>
      <xdr:spPr>
        <a:xfrm>
          <a:off x="1816744"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149151</xdr:rowOff>
    </xdr:from>
    <xdr:ext cx="405111" cy="259045"/>
    <xdr:sp macro="" textlink="">
      <xdr:nvSpPr>
        <xdr:cNvPr id="330" name="n_4aveValue【市民会館】&#10;有形固定資産減価償却率">
          <a:extLst>
            <a:ext uri="{FF2B5EF4-FFF2-40B4-BE49-F238E27FC236}">
              <a16:creationId xmlns:a16="http://schemas.microsoft.com/office/drawing/2014/main" id="{55F111B3-C4B5-4A59-875E-BA5375F30935}"/>
            </a:ext>
          </a:extLst>
        </xdr:cNvPr>
        <xdr:cNvSpPr txBox="1"/>
      </xdr:nvSpPr>
      <xdr:spPr>
        <a:xfrm>
          <a:off x="927744" y="1797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48821</xdr:rowOff>
    </xdr:from>
    <xdr:ext cx="405111" cy="259045"/>
    <xdr:sp macro="" textlink="">
      <xdr:nvSpPr>
        <xdr:cNvPr id="331" name="n_2mainValue【市民会館】&#10;有形固定資産減価償却率">
          <a:extLst>
            <a:ext uri="{FF2B5EF4-FFF2-40B4-BE49-F238E27FC236}">
              <a16:creationId xmlns:a16="http://schemas.microsoft.com/office/drawing/2014/main" id="{9A2A5F68-A5EA-4DA0-8570-E3FF55B6BE14}"/>
            </a:ext>
          </a:extLst>
        </xdr:cNvPr>
        <xdr:cNvSpPr txBox="1"/>
      </xdr:nvSpPr>
      <xdr:spPr>
        <a:xfrm>
          <a:off x="2705744" y="17022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99</xdr:row>
      <xdr:rowOff>3101</xdr:rowOff>
    </xdr:from>
    <xdr:ext cx="340478" cy="259045"/>
    <xdr:sp macro="" textlink="">
      <xdr:nvSpPr>
        <xdr:cNvPr id="332" name="n_3mainValue【市民会館】&#10;有形固定資産減価償却率">
          <a:extLst>
            <a:ext uri="{FF2B5EF4-FFF2-40B4-BE49-F238E27FC236}">
              <a16:creationId xmlns:a16="http://schemas.microsoft.com/office/drawing/2014/main" id="{6F962DED-7A38-40EF-9F7A-448F40CE4582}"/>
            </a:ext>
          </a:extLst>
        </xdr:cNvPr>
        <xdr:cNvSpPr txBox="1"/>
      </xdr:nvSpPr>
      <xdr:spPr>
        <a:xfrm>
          <a:off x="1849061" y="16976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98</xdr:row>
      <xdr:rowOff>128832</xdr:rowOff>
    </xdr:from>
    <xdr:ext cx="340478" cy="259045"/>
    <xdr:sp macro="" textlink="">
      <xdr:nvSpPr>
        <xdr:cNvPr id="333" name="n_4mainValue【市民会館】&#10;有形固定資産減価償却率">
          <a:extLst>
            <a:ext uri="{FF2B5EF4-FFF2-40B4-BE49-F238E27FC236}">
              <a16:creationId xmlns:a16="http://schemas.microsoft.com/office/drawing/2014/main" id="{A40F5482-2B2C-4D08-A476-D2818F2A08AF}"/>
            </a:ext>
          </a:extLst>
        </xdr:cNvPr>
        <xdr:cNvSpPr txBox="1"/>
      </xdr:nvSpPr>
      <xdr:spPr>
        <a:xfrm>
          <a:off x="960061" y="169309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4" name="正方形/長方形 333">
          <a:extLst>
            <a:ext uri="{FF2B5EF4-FFF2-40B4-BE49-F238E27FC236}">
              <a16:creationId xmlns:a16="http://schemas.microsoft.com/office/drawing/2014/main" id="{A56BCF8D-9232-4662-B773-B2EB2529C3E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5" name="正方形/長方形 334">
          <a:extLst>
            <a:ext uri="{FF2B5EF4-FFF2-40B4-BE49-F238E27FC236}">
              <a16:creationId xmlns:a16="http://schemas.microsoft.com/office/drawing/2014/main" id="{EFD56A59-16A7-4F1B-BE0C-09B135732C0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6" name="正方形/長方形 335">
          <a:extLst>
            <a:ext uri="{FF2B5EF4-FFF2-40B4-BE49-F238E27FC236}">
              <a16:creationId xmlns:a16="http://schemas.microsoft.com/office/drawing/2014/main" id="{0E16FCF1-D86B-413D-859D-7E9DDFBFCFA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7" name="正方形/長方形 336">
          <a:extLst>
            <a:ext uri="{FF2B5EF4-FFF2-40B4-BE49-F238E27FC236}">
              <a16:creationId xmlns:a16="http://schemas.microsoft.com/office/drawing/2014/main" id="{68C99335-A639-4D03-A786-3A6F5A5BF55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8" name="正方形/長方形 337">
          <a:extLst>
            <a:ext uri="{FF2B5EF4-FFF2-40B4-BE49-F238E27FC236}">
              <a16:creationId xmlns:a16="http://schemas.microsoft.com/office/drawing/2014/main" id="{0557A124-0F45-4170-9DC3-74DFBE05B51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9" name="正方形/長方形 338">
          <a:extLst>
            <a:ext uri="{FF2B5EF4-FFF2-40B4-BE49-F238E27FC236}">
              <a16:creationId xmlns:a16="http://schemas.microsoft.com/office/drawing/2014/main" id="{030E2125-5E35-4D96-AF7B-A8AA4A9FC4A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0" name="正方形/長方形 339">
          <a:extLst>
            <a:ext uri="{FF2B5EF4-FFF2-40B4-BE49-F238E27FC236}">
              <a16:creationId xmlns:a16="http://schemas.microsoft.com/office/drawing/2014/main" id="{70C7389D-2CF6-4075-A738-C7DA6638C1A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1" name="正方形/長方形 340">
          <a:extLst>
            <a:ext uri="{FF2B5EF4-FFF2-40B4-BE49-F238E27FC236}">
              <a16:creationId xmlns:a16="http://schemas.microsoft.com/office/drawing/2014/main" id="{8E81093D-F588-436E-A8A2-CFFE5734177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2" name="テキスト ボックス 341">
          <a:extLst>
            <a:ext uri="{FF2B5EF4-FFF2-40B4-BE49-F238E27FC236}">
              <a16:creationId xmlns:a16="http://schemas.microsoft.com/office/drawing/2014/main" id="{8DCDBE82-3805-48E6-8F05-2019EF8F0974}"/>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3" name="直線コネクタ 342">
          <a:extLst>
            <a:ext uri="{FF2B5EF4-FFF2-40B4-BE49-F238E27FC236}">
              <a16:creationId xmlns:a16="http://schemas.microsoft.com/office/drawing/2014/main" id="{398822EE-C280-41CB-B089-19D57804BC8F}"/>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4" name="直線コネクタ 343">
          <a:extLst>
            <a:ext uri="{FF2B5EF4-FFF2-40B4-BE49-F238E27FC236}">
              <a16:creationId xmlns:a16="http://schemas.microsoft.com/office/drawing/2014/main" id="{E465041C-62DC-4E2D-8D44-09F8C807B96B}"/>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5" name="テキスト ボックス 344">
          <a:extLst>
            <a:ext uri="{FF2B5EF4-FFF2-40B4-BE49-F238E27FC236}">
              <a16:creationId xmlns:a16="http://schemas.microsoft.com/office/drawing/2014/main" id="{56341518-CD5D-4B6E-BC14-B57B66DA06BC}"/>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6" name="直線コネクタ 345">
          <a:extLst>
            <a:ext uri="{FF2B5EF4-FFF2-40B4-BE49-F238E27FC236}">
              <a16:creationId xmlns:a16="http://schemas.microsoft.com/office/drawing/2014/main" id="{EC5D326B-5C21-479A-B9A3-7746265949C2}"/>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47" name="テキスト ボックス 346">
          <a:extLst>
            <a:ext uri="{FF2B5EF4-FFF2-40B4-BE49-F238E27FC236}">
              <a16:creationId xmlns:a16="http://schemas.microsoft.com/office/drawing/2014/main" id="{0CF9ACF9-E823-44B9-BD10-48030470C5D9}"/>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48" name="直線コネクタ 347">
          <a:extLst>
            <a:ext uri="{FF2B5EF4-FFF2-40B4-BE49-F238E27FC236}">
              <a16:creationId xmlns:a16="http://schemas.microsoft.com/office/drawing/2014/main" id="{AB04E52B-D22F-43D0-9CB5-079FA259BFA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49" name="テキスト ボックス 348">
          <a:extLst>
            <a:ext uri="{FF2B5EF4-FFF2-40B4-BE49-F238E27FC236}">
              <a16:creationId xmlns:a16="http://schemas.microsoft.com/office/drawing/2014/main" id="{C260BF08-12CB-462B-979F-4F9F4604273C}"/>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0" name="直線コネクタ 349">
          <a:extLst>
            <a:ext uri="{FF2B5EF4-FFF2-40B4-BE49-F238E27FC236}">
              <a16:creationId xmlns:a16="http://schemas.microsoft.com/office/drawing/2014/main" id="{83B69E78-4411-4479-9802-938094D86E8F}"/>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1" name="テキスト ボックス 350">
          <a:extLst>
            <a:ext uri="{FF2B5EF4-FFF2-40B4-BE49-F238E27FC236}">
              <a16:creationId xmlns:a16="http://schemas.microsoft.com/office/drawing/2014/main" id="{FBE63E3D-F413-4AF5-A118-5B0E97EDCC2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2" name="直線コネクタ 351">
          <a:extLst>
            <a:ext uri="{FF2B5EF4-FFF2-40B4-BE49-F238E27FC236}">
              <a16:creationId xmlns:a16="http://schemas.microsoft.com/office/drawing/2014/main" id="{1BF91C87-9423-4D7F-9E15-FAD365EFF8C8}"/>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3" name="テキスト ボックス 352">
          <a:extLst>
            <a:ext uri="{FF2B5EF4-FFF2-40B4-BE49-F238E27FC236}">
              <a16:creationId xmlns:a16="http://schemas.microsoft.com/office/drawing/2014/main" id="{1364EA36-4C70-439A-9636-F5EE6297E2DC}"/>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4" name="直線コネクタ 353">
          <a:extLst>
            <a:ext uri="{FF2B5EF4-FFF2-40B4-BE49-F238E27FC236}">
              <a16:creationId xmlns:a16="http://schemas.microsoft.com/office/drawing/2014/main" id="{F0BEB31C-B7D7-41AF-84E9-10CBA4B7804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5" name="テキスト ボックス 354">
          <a:extLst>
            <a:ext uri="{FF2B5EF4-FFF2-40B4-BE49-F238E27FC236}">
              <a16:creationId xmlns:a16="http://schemas.microsoft.com/office/drawing/2014/main" id="{1318775C-1115-496A-A5CD-6834C1ACD713}"/>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6" name="【市民会館】&#10;一人当たり面積グラフ枠">
          <a:extLst>
            <a:ext uri="{FF2B5EF4-FFF2-40B4-BE49-F238E27FC236}">
              <a16:creationId xmlns:a16="http://schemas.microsoft.com/office/drawing/2014/main" id="{FC2B1903-B2DD-4685-8F19-3088FF3542E2}"/>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85725</xdr:rowOff>
    </xdr:from>
    <xdr:to>
      <xdr:col>54</xdr:col>
      <xdr:colOff>189865</xdr:colOff>
      <xdr:row>108</xdr:row>
      <xdr:rowOff>135255</xdr:rowOff>
    </xdr:to>
    <xdr:cxnSp macro="">
      <xdr:nvCxnSpPr>
        <xdr:cNvPr id="357" name="直線コネクタ 356">
          <a:extLst>
            <a:ext uri="{FF2B5EF4-FFF2-40B4-BE49-F238E27FC236}">
              <a16:creationId xmlns:a16="http://schemas.microsoft.com/office/drawing/2014/main" id="{9F6AD5C2-6403-499D-A930-7A2982E43909}"/>
            </a:ext>
          </a:extLst>
        </xdr:cNvPr>
        <xdr:cNvCxnSpPr/>
      </xdr:nvCxnSpPr>
      <xdr:spPr>
        <a:xfrm flipV="1">
          <a:off x="10476865" y="17402175"/>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139082</xdr:rowOff>
    </xdr:from>
    <xdr:ext cx="469744" cy="259045"/>
    <xdr:sp macro="" textlink="">
      <xdr:nvSpPr>
        <xdr:cNvPr id="358" name="【市民会館】&#10;一人当たり面積最小値テキスト">
          <a:extLst>
            <a:ext uri="{FF2B5EF4-FFF2-40B4-BE49-F238E27FC236}">
              <a16:creationId xmlns:a16="http://schemas.microsoft.com/office/drawing/2014/main" id="{667DF691-5ED0-4F90-8FDC-F01E06DD04C6}"/>
            </a:ext>
          </a:extLst>
        </xdr:cNvPr>
        <xdr:cNvSpPr txBox="1"/>
      </xdr:nvSpPr>
      <xdr:spPr>
        <a:xfrm>
          <a:off x="10515600" y="1865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135255</xdr:rowOff>
    </xdr:from>
    <xdr:to>
      <xdr:col>55</xdr:col>
      <xdr:colOff>88900</xdr:colOff>
      <xdr:row>108</xdr:row>
      <xdr:rowOff>135255</xdr:rowOff>
    </xdr:to>
    <xdr:cxnSp macro="">
      <xdr:nvCxnSpPr>
        <xdr:cNvPr id="359" name="直線コネクタ 358">
          <a:extLst>
            <a:ext uri="{FF2B5EF4-FFF2-40B4-BE49-F238E27FC236}">
              <a16:creationId xmlns:a16="http://schemas.microsoft.com/office/drawing/2014/main" id="{D2F04237-DF7E-4CAF-95DC-A30B5E286E9C}"/>
            </a:ext>
          </a:extLst>
        </xdr:cNvPr>
        <xdr:cNvCxnSpPr/>
      </xdr:nvCxnSpPr>
      <xdr:spPr>
        <a:xfrm>
          <a:off x="10388600" y="186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32402</xdr:rowOff>
    </xdr:from>
    <xdr:ext cx="469744" cy="259045"/>
    <xdr:sp macro="" textlink="">
      <xdr:nvSpPr>
        <xdr:cNvPr id="360" name="【市民会館】&#10;一人当たり面積最大値テキスト">
          <a:extLst>
            <a:ext uri="{FF2B5EF4-FFF2-40B4-BE49-F238E27FC236}">
              <a16:creationId xmlns:a16="http://schemas.microsoft.com/office/drawing/2014/main" id="{8E5E96F8-52BA-4DF1-A5EC-01764F9B8E2A}"/>
            </a:ext>
          </a:extLst>
        </xdr:cNvPr>
        <xdr:cNvSpPr txBox="1"/>
      </xdr:nvSpPr>
      <xdr:spPr>
        <a:xfrm>
          <a:off x="10515600" y="17177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85725</xdr:rowOff>
    </xdr:from>
    <xdr:to>
      <xdr:col>55</xdr:col>
      <xdr:colOff>88900</xdr:colOff>
      <xdr:row>101</xdr:row>
      <xdr:rowOff>85725</xdr:rowOff>
    </xdr:to>
    <xdr:cxnSp macro="">
      <xdr:nvCxnSpPr>
        <xdr:cNvPr id="361" name="直線コネクタ 360">
          <a:extLst>
            <a:ext uri="{FF2B5EF4-FFF2-40B4-BE49-F238E27FC236}">
              <a16:creationId xmlns:a16="http://schemas.microsoft.com/office/drawing/2014/main" id="{335B67A2-CA79-409C-8BB2-98F0C20D947C}"/>
            </a:ext>
          </a:extLst>
        </xdr:cNvPr>
        <xdr:cNvCxnSpPr/>
      </xdr:nvCxnSpPr>
      <xdr:spPr>
        <a:xfrm>
          <a:off x="10388600" y="1740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133366</xdr:rowOff>
    </xdr:from>
    <xdr:ext cx="469744" cy="259045"/>
    <xdr:sp macro="" textlink="">
      <xdr:nvSpPr>
        <xdr:cNvPr id="362" name="【市民会館】&#10;一人当たり面積平均値テキスト">
          <a:extLst>
            <a:ext uri="{FF2B5EF4-FFF2-40B4-BE49-F238E27FC236}">
              <a16:creationId xmlns:a16="http://schemas.microsoft.com/office/drawing/2014/main" id="{C81DDBD7-8C98-4A3E-A5BB-A16B3530BC45}"/>
            </a:ext>
          </a:extLst>
        </xdr:cNvPr>
        <xdr:cNvSpPr txBox="1"/>
      </xdr:nvSpPr>
      <xdr:spPr>
        <a:xfrm>
          <a:off x="10515600" y="18307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154939</xdr:rowOff>
    </xdr:from>
    <xdr:to>
      <xdr:col>55</xdr:col>
      <xdr:colOff>50800</xdr:colOff>
      <xdr:row>107</xdr:row>
      <xdr:rowOff>85089</xdr:rowOff>
    </xdr:to>
    <xdr:sp macro="" textlink="">
      <xdr:nvSpPr>
        <xdr:cNvPr id="363" name="フローチャート: 判断 362">
          <a:extLst>
            <a:ext uri="{FF2B5EF4-FFF2-40B4-BE49-F238E27FC236}">
              <a16:creationId xmlns:a16="http://schemas.microsoft.com/office/drawing/2014/main" id="{5606BB45-EE69-4BB4-9957-CEDC0BF5CE60}"/>
            </a:ext>
          </a:extLst>
        </xdr:cNvPr>
        <xdr:cNvSpPr/>
      </xdr:nvSpPr>
      <xdr:spPr>
        <a:xfrm>
          <a:off x="10426700" y="1832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162561</xdr:rowOff>
    </xdr:from>
    <xdr:to>
      <xdr:col>50</xdr:col>
      <xdr:colOff>165100</xdr:colOff>
      <xdr:row>107</xdr:row>
      <xdr:rowOff>92711</xdr:rowOff>
    </xdr:to>
    <xdr:sp macro="" textlink="">
      <xdr:nvSpPr>
        <xdr:cNvPr id="364" name="フローチャート: 判断 363">
          <a:extLst>
            <a:ext uri="{FF2B5EF4-FFF2-40B4-BE49-F238E27FC236}">
              <a16:creationId xmlns:a16="http://schemas.microsoft.com/office/drawing/2014/main" id="{D3C5ABE1-C7DE-4C51-B184-D15E23E888AA}"/>
            </a:ext>
          </a:extLst>
        </xdr:cNvPr>
        <xdr:cNvSpPr/>
      </xdr:nvSpPr>
      <xdr:spPr>
        <a:xfrm>
          <a:off x="9588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160655</xdr:rowOff>
    </xdr:from>
    <xdr:to>
      <xdr:col>46</xdr:col>
      <xdr:colOff>38100</xdr:colOff>
      <xdr:row>107</xdr:row>
      <xdr:rowOff>90805</xdr:rowOff>
    </xdr:to>
    <xdr:sp macro="" textlink="">
      <xdr:nvSpPr>
        <xdr:cNvPr id="365" name="フローチャート: 判断 364">
          <a:extLst>
            <a:ext uri="{FF2B5EF4-FFF2-40B4-BE49-F238E27FC236}">
              <a16:creationId xmlns:a16="http://schemas.microsoft.com/office/drawing/2014/main" id="{8BB7DCE4-7505-4ECC-8CA2-E1BCA054465A}"/>
            </a:ext>
          </a:extLst>
        </xdr:cNvPr>
        <xdr:cNvSpPr/>
      </xdr:nvSpPr>
      <xdr:spPr>
        <a:xfrm>
          <a:off x="8699500" y="1833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143511</xdr:rowOff>
    </xdr:from>
    <xdr:to>
      <xdr:col>41</xdr:col>
      <xdr:colOff>101600</xdr:colOff>
      <xdr:row>107</xdr:row>
      <xdr:rowOff>73661</xdr:rowOff>
    </xdr:to>
    <xdr:sp macro="" textlink="">
      <xdr:nvSpPr>
        <xdr:cNvPr id="366" name="フローチャート: 判断 365">
          <a:extLst>
            <a:ext uri="{FF2B5EF4-FFF2-40B4-BE49-F238E27FC236}">
              <a16:creationId xmlns:a16="http://schemas.microsoft.com/office/drawing/2014/main" id="{96655701-A5C3-4F3D-B63B-55FF6B23874B}"/>
            </a:ext>
          </a:extLst>
        </xdr:cNvPr>
        <xdr:cNvSpPr/>
      </xdr:nvSpPr>
      <xdr:spPr>
        <a:xfrm>
          <a:off x="7810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151130</xdr:rowOff>
    </xdr:from>
    <xdr:to>
      <xdr:col>36</xdr:col>
      <xdr:colOff>165100</xdr:colOff>
      <xdr:row>107</xdr:row>
      <xdr:rowOff>81280</xdr:rowOff>
    </xdr:to>
    <xdr:sp macro="" textlink="">
      <xdr:nvSpPr>
        <xdr:cNvPr id="367" name="フローチャート: 判断 366">
          <a:extLst>
            <a:ext uri="{FF2B5EF4-FFF2-40B4-BE49-F238E27FC236}">
              <a16:creationId xmlns:a16="http://schemas.microsoft.com/office/drawing/2014/main" id="{F0764515-3B97-4C59-AAA2-39074AD01CE1}"/>
            </a:ext>
          </a:extLst>
        </xdr:cNvPr>
        <xdr:cNvSpPr/>
      </xdr:nvSpPr>
      <xdr:spPr>
        <a:xfrm>
          <a:off x="6921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8" name="テキスト ボックス 367">
          <a:extLst>
            <a:ext uri="{FF2B5EF4-FFF2-40B4-BE49-F238E27FC236}">
              <a16:creationId xmlns:a16="http://schemas.microsoft.com/office/drawing/2014/main" id="{2EB7D7B1-F413-480F-A5CB-01567788E6D9}"/>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9" name="テキスト ボックス 368">
          <a:extLst>
            <a:ext uri="{FF2B5EF4-FFF2-40B4-BE49-F238E27FC236}">
              <a16:creationId xmlns:a16="http://schemas.microsoft.com/office/drawing/2014/main" id="{49679460-69F4-4355-BDC9-6C6B5447B31F}"/>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id="{31AA69CC-B5CA-4CAB-B657-CD8FF11A18CD}"/>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FEA477D1-612F-47EC-918F-3C8EA9937968}"/>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BAC997A7-64EC-4FCE-8C9B-56DE6BF7F3DF}"/>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108</xdr:row>
      <xdr:rowOff>34925</xdr:rowOff>
    </xdr:from>
    <xdr:to>
      <xdr:col>46</xdr:col>
      <xdr:colOff>38100</xdr:colOff>
      <xdr:row>108</xdr:row>
      <xdr:rowOff>136525</xdr:rowOff>
    </xdr:to>
    <xdr:sp macro="" textlink="">
      <xdr:nvSpPr>
        <xdr:cNvPr id="373" name="楕円 372">
          <a:extLst>
            <a:ext uri="{FF2B5EF4-FFF2-40B4-BE49-F238E27FC236}">
              <a16:creationId xmlns:a16="http://schemas.microsoft.com/office/drawing/2014/main" id="{6A7BA25B-A024-47AB-9734-63FBDAF2042B}"/>
            </a:ext>
          </a:extLst>
        </xdr:cNvPr>
        <xdr:cNvSpPr/>
      </xdr:nvSpPr>
      <xdr:spPr>
        <a:xfrm>
          <a:off x="8699500" y="1855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36830</xdr:rowOff>
    </xdr:from>
    <xdr:to>
      <xdr:col>41</xdr:col>
      <xdr:colOff>101600</xdr:colOff>
      <xdr:row>108</xdr:row>
      <xdr:rowOff>138430</xdr:rowOff>
    </xdr:to>
    <xdr:sp macro="" textlink="">
      <xdr:nvSpPr>
        <xdr:cNvPr id="374" name="楕円 373">
          <a:extLst>
            <a:ext uri="{FF2B5EF4-FFF2-40B4-BE49-F238E27FC236}">
              <a16:creationId xmlns:a16="http://schemas.microsoft.com/office/drawing/2014/main" id="{0772BE75-3C29-4F76-B9DA-F871F4398017}"/>
            </a:ext>
          </a:extLst>
        </xdr:cNvPr>
        <xdr:cNvSpPr/>
      </xdr:nvSpPr>
      <xdr:spPr>
        <a:xfrm>
          <a:off x="7810500" y="1855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85725</xdr:rowOff>
    </xdr:from>
    <xdr:to>
      <xdr:col>45</xdr:col>
      <xdr:colOff>177800</xdr:colOff>
      <xdr:row>108</xdr:row>
      <xdr:rowOff>87630</xdr:rowOff>
    </xdr:to>
    <xdr:cxnSp macro="">
      <xdr:nvCxnSpPr>
        <xdr:cNvPr id="375" name="直線コネクタ 374">
          <a:extLst>
            <a:ext uri="{FF2B5EF4-FFF2-40B4-BE49-F238E27FC236}">
              <a16:creationId xmlns:a16="http://schemas.microsoft.com/office/drawing/2014/main" id="{CBF21217-6216-4CAC-BA94-1CE77A4657C3}"/>
            </a:ext>
          </a:extLst>
        </xdr:cNvPr>
        <xdr:cNvCxnSpPr/>
      </xdr:nvCxnSpPr>
      <xdr:spPr>
        <a:xfrm flipV="1">
          <a:off x="7861300" y="1860232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38736</xdr:rowOff>
    </xdr:from>
    <xdr:to>
      <xdr:col>36</xdr:col>
      <xdr:colOff>165100</xdr:colOff>
      <xdr:row>108</xdr:row>
      <xdr:rowOff>140336</xdr:rowOff>
    </xdr:to>
    <xdr:sp macro="" textlink="">
      <xdr:nvSpPr>
        <xdr:cNvPr id="376" name="楕円 375">
          <a:extLst>
            <a:ext uri="{FF2B5EF4-FFF2-40B4-BE49-F238E27FC236}">
              <a16:creationId xmlns:a16="http://schemas.microsoft.com/office/drawing/2014/main" id="{EF271A40-D1DB-407B-A398-93DF2ABB24CD}"/>
            </a:ext>
          </a:extLst>
        </xdr:cNvPr>
        <xdr:cNvSpPr/>
      </xdr:nvSpPr>
      <xdr:spPr>
        <a:xfrm>
          <a:off x="6921500" y="1855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87630</xdr:rowOff>
    </xdr:from>
    <xdr:to>
      <xdr:col>41</xdr:col>
      <xdr:colOff>50800</xdr:colOff>
      <xdr:row>108</xdr:row>
      <xdr:rowOff>89536</xdr:rowOff>
    </xdr:to>
    <xdr:cxnSp macro="">
      <xdr:nvCxnSpPr>
        <xdr:cNvPr id="377" name="直線コネクタ 376">
          <a:extLst>
            <a:ext uri="{FF2B5EF4-FFF2-40B4-BE49-F238E27FC236}">
              <a16:creationId xmlns:a16="http://schemas.microsoft.com/office/drawing/2014/main" id="{2B847969-49A2-41E2-A851-41F460466B3F}"/>
            </a:ext>
          </a:extLst>
        </xdr:cNvPr>
        <xdr:cNvCxnSpPr/>
      </xdr:nvCxnSpPr>
      <xdr:spPr>
        <a:xfrm flipV="1">
          <a:off x="6972300" y="18604230"/>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109238</xdr:rowOff>
    </xdr:from>
    <xdr:ext cx="469744" cy="259045"/>
    <xdr:sp macro="" textlink="">
      <xdr:nvSpPr>
        <xdr:cNvPr id="378" name="n_1aveValue【市民会館】&#10;一人当たり面積">
          <a:extLst>
            <a:ext uri="{FF2B5EF4-FFF2-40B4-BE49-F238E27FC236}">
              <a16:creationId xmlns:a16="http://schemas.microsoft.com/office/drawing/2014/main" id="{71720B93-059D-4C03-B45A-C6DDCEEDBEA9}"/>
            </a:ext>
          </a:extLst>
        </xdr:cNvPr>
        <xdr:cNvSpPr txBox="1"/>
      </xdr:nvSpPr>
      <xdr:spPr>
        <a:xfrm>
          <a:off x="93917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107332</xdr:rowOff>
    </xdr:from>
    <xdr:ext cx="469744" cy="259045"/>
    <xdr:sp macro="" textlink="">
      <xdr:nvSpPr>
        <xdr:cNvPr id="379" name="n_2aveValue【市民会館】&#10;一人当たり面積">
          <a:extLst>
            <a:ext uri="{FF2B5EF4-FFF2-40B4-BE49-F238E27FC236}">
              <a16:creationId xmlns:a16="http://schemas.microsoft.com/office/drawing/2014/main" id="{A781DC8C-AAC5-447D-8F68-DA7D6A62E5A9}"/>
            </a:ext>
          </a:extLst>
        </xdr:cNvPr>
        <xdr:cNvSpPr txBox="1"/>
      </xdr:nvSpPr>
      <xdr:spPr>
        <a:xfrm>
          <a:off x="8515427" y="18109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90188</xdr:rowOff>
    </xdr:from>
    <xdr:ext cx="469744" cy="259045"/>
    <xdr:sp macro="" textlink="">
      <xdr:nvSpPr>
        <xdr:cNvPr id="380" name="n_3aveValue【市民会館】&#10;一人当たり面積">
          <a:extLst>
            <a:ext uri="{FF2B5EF4-FFF2-40B4-BE49-F238E27FC236}">
              <a16:creationId xmlns:a16="http://schemas.microsoft.com/office/drawing/2014/main" id="{FC98B1B4-4222-44BD-A7A0-149048586B09}"/>
            </a:ext>
          </a:extLst>
        </xdr:cNvPr>
        <xdr:cNvSpPr txBox="1"/>
      </xdr:nvSpPr>
      <xdr:spPr>
        <a:xfrm>
          <a:off x="7626427" y="1809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97807</xdr:rowOff>
    </xdr:from>
    <xdr:ext cx="469744" cy="259045"/>
    <xdr:sp macro="" textlink="">
      <xdr:nvSpPr>
        <xdr:cNvPr id="381" name="n_4aveValue【市民会館】&#10;一人当たり面積">
          <a:extLst>
            <a:ext uri="{FF2B5EF4-FFF2-40B4-BE49-F238E27FC236}">
              <a16:creationId xmlns:a16="http://schemas.microsoft.com/office/drawing/2014/main" id="{F1EB9BC8-6EC1-4DF3-9D55-A3510716A799}"/>
            </a:ext>
          </a:extLst>
        </xdr:cNvPr>
        <xdr:cNvSpPr txBox="1"/>
      </xdr:nvSpPr>
      <xdr:spPr>
        <a:xfrm>
          <a:off x="6737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127652</xdr:rowOff>
    </xdr:from>
    <xdr:ext cx="469744" cy="259045"/>
    <xdr:sp macro="" textlink="">
      <xdr:nvSpPr>
        <xdr:cNvPr id="382" name="n_2mainValue【市民会館】&#10;一人当たり面積">
          <a:extLst>
            <a:ext uri="{FF2B5EF4-FFF2-40B4-BE49-F238E27FC236}">
              <a16:creationId xmlns:a16="http://schemas.microsoft.com/office/drawing/2014/main" id="{E152FED3-3235-449C-B608-366CA793B427}"/>
            </a:ext>
          </a:extLst>
        </xdr:cNvPr>
        <xdr:cNvSpPr txBox="1"/>
      </xdr:nvSpPr>
      <xdr:spPr>
        <a:xfrm>
          <a:off x="8515427" y="18644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129557</xdr:rowOff>
    </xdr:from>
    <xdr:ext cx="469744" cy="259045"/>
    <xdr:sp macro="" textlink="">
      <xdr:nvSpPr>
        <xdr:cNvPr id="383" name="n_3mainValue【市民会館】&#10;一人当たり面積">
          <a:extLst>
            <a:ext uri="{FF2B5EF4-FFF2-40B4-BE49-F238E27FC236}">
              <a16:creationId xmlns:a16="http://schemas.microsoft.com/office/drawing/2014/main" id="{8861B943-3125-4587-8663-E835481ED348}"/>
            </a:ext>
          </a:extLst>
        </xdr:cNvPr>
        <xdr:cNvSpPr txBox="1"/>
      </xdr:nvSpPr>
      <xdr:spPr>
        <a:xfrm>
          <a:off x="7626427" y="186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131463</xdr:rowOff>
    </xdr:from>
    <xdr:ext cx="469744" cy="259045"/>
    <xdr:sp macro="" textlink="">
      <xdr:nvSpPr>
        <xdr:cNvPr id="384" name="n_4mainValue【市民会館】&#10;一人当たり面積">
          <a:extLst>
            <a:ext uri="{FF2B5EF4-FFF2-40B4-BE49-F238E27FC236}">
              <a16:creationId xmlns:a16="http://schemas.microsoft.com/office/drawing/2014/main" id="{FDE83008-1E11-470B-BDAA-CC7397CF7E84}"/>
            </a:ext>
          </a:extLst>
        </xdr:cNvPr>
        <xdr:cNvSpPr txBox="1"/>
      </xdr:nvSpPr>
      <xdr:spPr>
        <a:xfrm>
          <a:off x="6737427" y="18648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5" name="正方形/長方形 384">
          <a:extLst>
            <a:ext uri="{FF2B5EF4-FFF2-40B4-BE49-F238E27FC236}">
              <a16:creationId xmlns:a16="http://schemas.microsoft.com/office/drawing/2014/main" id="{E2DACDD2-E02B-4C2A-A442-97235F375F0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6" name="正方形/長方形 385">
          <a:extLst>
            <a:ext uri="{FF2B5EF4-FFF2-40B4-BE49-F238E27FC236}">
              <a16:creationId xmlns:a16="http://schemas.microsoft.com/office/drawing/2014/main" id="{5932585D-FB1A-435E-9518-8193EADD7D0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7" name="正方形/長方形 386">
          <a:extLst>
            <a:ext uri="{FF2B5EF4-FFF2-40B4-BE49-F238E27FC236}">
              <a16:creationId xmlns:a16="http://schemas.microsoft.com/office/drawing/2014/main" id="{021725EA-2E20-41DA-97B1-A47968EF82A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8" name="正方形/長方形 387">
          <a:extLst>
            <a:ext uri="{FF2B5EF4-FFF2-40B4-BE49-F238E27FC236}">
              <a16:creationId xmlns:a16="http://schemas.microsoft.com/office/drawing/2014/main" id="{3F6C7508-597F-4BE3-BD86-C0763199E42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9" name="正方形/長方形 388">
          <a:extLst>
            <a:ext uri="{FF2B5EF4-FFF2-40B4-BE49-F238E27FC236}">
              <a16:creationId xmlns:a16="http://schemas.microsoft.com/office/drawing/2014/main" id="{8DA9F231-33F6-43F8-9058-0F600855F1D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0" name="正方形/長方形 389">
          <a:extLst>
            <a:ext uri="{FF2B5EF4-FFF2-40B4-BE49-F238E27FC236}">
              <a16:creationId xmlns:a16="http://schemas.microsoft.com/office/drawing/2014/main" id="{44FF26D5-0CA5-46C5-9947-651E1C3ADAC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1" name="正方形/長方形 390">
          <a:extLst>
            <a:ext uri="{FF2B5EF4-FFF2-40B4-BE49-F238E27FC236}">
              <a16:creationId xmlns:a16="http://schemas.microsoft.com/office/drawing/2014/main" id="{BA212682-078F-44C5-8C68-1243E434F6A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2" name="正方形/長方形 391">
          <a:extLst>
            <a:ext uri="{FF2B5EF4-FFF2-40B4-BE49-F238E27FC236}">
              <a16:creationId xmlns:a16="http://schemas.microsoft.com/office/drawing/2014/main" id="{10D69CBB-4A09-4D54-A3C4-27EDCE9479C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3" name="テキスト ボックス 392">
          <a:extLst>
            <a:ext uri="{FF2B5EF4-FFF2-40B4-BE49-F238E27FC236}">
              <a16:creationId xmlns:a16="http://schemas.microsoft.com/office/drawing/2014/main" id="{49BE6D24-C492-4139-8774-A611C90839A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4" name="直線コネクタ 393">
          <a:extLst>
            <a:ext uri="{FF2B5EF4-FFF2-40B4-BE49-F238E27FC236}">
              <a16:creationId xmlns:a16="http://schemas.microsoft.com/office/drawing/2014/main" id="{1EDD2894-3BB7-4849-960D-A07544B7859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5" name="テキスト ボックス 394">
          <a:extLst>
            <a:ext uri="{FF2B5EF4-FFF2-40B4-BE49-F238E27FC236}">
              <a16:creationId xmlns:a16="http://schemas.microsoft.com/office/drawing/2014/main" id="{2EE17658-A3DC-4C8B-B6D4-41AD36B16E2E}"/>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96" name="直線コネクタ 395">
          <a:extLst>
            <a:ext uri="{FF2B5EF4-FFF2-40B4-BE49-F238E27FC236}">
              <a16:creationId xmlns:a16="http://schemas.microsoft.com/office/drawing/2014/main" id="{B7A1F2AC-917B-4022-855C-6CBAD2361B7C}"/>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97" name="テキスト ボックス 396">
          <a:extLst>
            <a:ext uri="{FF2B5EF4-FFF2-40B4-BE49-F238E27FC236}">
              <a16:creationId xmlns:a16="http://schemas.microsoft.com/office/drawing/2014/main" id="{27092B35-D7AD-4C61-864F-163CE4BF4614}"/>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8" name="直線コネクタ 397">
          <a:extLst>
            <a:ext uri="{FF2B5EF4-FFF2-40B4-BE49-F238E27FC236}">
              <a16:creationId xmlns:a16="http://schemas.microsoft.com/office/drawing/2014/main" id="{117B0182-B3D9-4084-96BC-7C72BC29A749}"/>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9" name="テキスト ボックス 398">
          <a:extLst>
            <a:ext uri="{FF2B5EF4-FFF2-40B4-BE49-F238E27FC236}">
              <a16:creationId xmlns:a16="http://schemas.microsoft.com/office/drawing/2014/main" id="{D6D45467-FD60-4AB1-A980-762EBC84EC26}"/>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0" name="直線コネクタ 399">
          <a:extLst>
            <a:ext uri="{FF2B5EF4-FFF2-40B4-BE49-F238E27FC236}">
              <a16:creationId xmlns:a16="http://schemas.microsoft.com/office/drawing/2014/main" id="{53D8957A-E282-4919-ACAD-BB78188FBA33}"/>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1" name="テキスト ボックス 400">
          <a:extLst>
            <a:ext uri="{FF2B5EF4-FFF2-40B4-BE49-F238E27FC236}">
              <a16:creationId xmlns:a16="http://schemas.microsoft.com/office/drawing/2014/main" id="{0D6C830B-4B50-4C18-AE6B-4E070712D5D6}"/>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2" name="直線コネクタ 401">
          <a:extLst>
            <a:ext uri="{FF2B5EF4-FFF2-40B4-BE49-F238E27FC236}">
              <a16:creationId xmlns:a16="http://schemas.microsoft.com/office/drawing/2014/main" id="{44C5FDF8-0702-4524-B2A9-87333027DE83}"/>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3" name="テキスト ボックス 402">
          <a:extLst>
            <a:ext uri="{FF2B5EF4-FFF2-40B4-BE49-F238E27FC236}">
              <a16:creationId xmlns:a16="http://schemas.microsoft.com/office/drawing/2014/main" id="{12D7C317-0D6A-4C0C-8413-8CEA5CF75098}"/>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4" name="直線コネクタ 403">
          <a:extLst>
            <a:ext uri="{FF2B5EF4-FFF2-40B4-BE49-F238E27FC236}">
              <a16:creationId xmlns:a16="http://schemas.microsoft.com/office/drawing/2014/main" id="{EA65923B-DC66-408C-8667-43323F405413}"/>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5" name="テキスト ボックス 404">
          <a:extLst>
            <a:ext uri="{FF2B5EF4-FFF2-40B4-BE49-F238E27FC236}">
              <a16:creationId xmlns:a16="http://schemas.microsoft.com/office/drawing/2014/main" id="{62989E40-97B9-42A6-AB5E-F1EE5C3139E3}"/>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6" name="直線コネクタ 405">
          <a:extLst>
            <a:ext uri="{FF2B5EF4-FFF2-40B4-BE49-F238E27FC236}">
              <a16:creationId xmlns:a16="http://schemas.microsoft.com/office/drawing/2014/main" id="{CC52A9E8-14EE-4AAC-B26B-E786BAEDA458}"/>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07" name="テキスト ボックス 406">
          <a:extLst>
            <a:ext uri="{FF2B5EF4-FFF2-40B4-BE49-F238E27FC236}">
              <a16:creationId xmlns:a16="http://schemas.microsoft.com/office/drawing/2014/main" id="{89735C20-19F1-4164-A956-74E5946C3217}"/>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8" name="直線コネクタ 407">
          <a:extLst>
            <a:ext uri="{FF2B5EF4-FFF2-40B4-BE49-F238E27FC236}">
              <a16:creationId xmlns:a16="http://schemas.microsoft.com/office/drawing/2014/main" id="{465058EB-0C2A-4213-B709-3AA50F71A05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9" name="【一般廃棄物処理施設】&#10;有形固定資産減価償却率グラフ枠">
          <a:extLst>
            <a:ext uri="{FF2B5EF4-FFF2-40B4-BE49-F238E27FC236}">
              <a16:creationId xmlns:a16="http://schemas.microsoft.com/office/drawing/2014/main" id="{40C7A674-0E53-40C6-BF8E-E684D5E4239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33746</xdr:rowOff>
    </xdr:from>
    <xdr:to>
      <xdr:col>85</xdr:col>
      <xdr:colOff>126364</xdr:colOff>
      <xdr:row>42</xdr:row>
      <xdr:rowOff>92528</xdr:rowOff>
    </xdr:to>
    <xdr:cxnSp macro="">
      <xdr:nvCxnSpPr>
        <xdr:cNvPr id="410" name="直線コネクタ 409">
          <a:extLst>
            <a:ext uri="{FF2B5EF4-FFF2-40B4-BE49-F238E27FC236}">
              <a16:creationId xmlns:a16="http://schemas.microsoft.com/office/drawing/2014/main" id="{B2588B24-7BB8-4A64-B2A5-EE84A8703CE6}"/>
            </a:ext>
          </a:extLst>
        </xdr:cNvPr>
        <xdr:cNvCxnSpPr/>
      </xdr:nvCxnSpPr>
      <xdr:spPr>
        <a:xfrm flipV="1">
          <a:off x="16318864" y="5863046"/>
          <a:ext cx="0"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1" name="【一般廃棄物処理施設】&#10;有形固定資産減価償却率最小値テキスト">
          <a:extLst>
            <a:ext uri="{FF2B5EF4-FFF2-40B4-BE49-F238E27FC236}">
              <a16:creationId xmlns:a16="http://schemas.microsoft.com/office/drawing/2014/main" id="{338A1B65-7959-47AB-AA41-2591144BD92E}"/>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2" name="直線コネクタ 411">
          <a:extLst>
            <a:ext uri="{FF2B5EF4-FFF2-40B4-BE49-F238E27FC236}">
              <a16:creationId xmlns:a16="http://schemas.microsoft.com/office/drawing/2014/main" id="{89CCBD1B-ABEB-47BD-BB6F-E3F3401C4F5C}"/>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151873</xdr:rowOff>
    </xdr:from>
    <xdr:ext cx="405111" cy="259045"/>
    <xdr:sp macro="" textlink="">
      <xdr:nvSpPr>
        <xdr:cNvPr id="413" name="【一般廃棄物処理施設】&#10;有形固定資産減価償却率最大値テキスト">
          <a:extLst>
            <a:ext uri="{FF2B5EF4-FFF2-40B4-BE49-F238E27FC236}">
              <a16:creationId xmlns:a16="http://schemas.microsoft.com/office/drawing/2014/main" id="{48198D20-DD51-4589-A09D-817F1D8CB20D}"/>
            </a:ext>
          </a:extLst>
        </xdr:cNvPr>
        <xdr:cNvSpPr txBox="1"/>
      </xdr:nvSpPr>
      <xdr:spPr>
        <a:xfrm>
          <a:off x="16357600" y="5638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33746</xdr:rowOff>
    </xdr:from>
    <xdr:to>
      <xdr:col>86</xdr:col>
      <xdr:colOff>25400</xdr:colOff>
      <xdr:row>34</xdr:row>
      <xdr:rowOff>33746</xdr:rowOff>
    </xdr:to>
    <xdr:cxnSp macro="">
      <xdr:nvCxnSpPr>
        <xdr:cNvPr id="414" name="直線コネクタ 413">
          <a:extLst>
            <a:ext uri="{FF2B5EF4-FFF2-40B4-BE49-F238E27FC236}">
              <a16:creationId xmlns:a16="http://schemas.microsoft.com/office/drawing/2014/main" id="{21E06FD4-E75D-4036-BBA2-BC61E284DC7A}"/>
            </a:ext>
          </a:extLst>
        </xdr:cNvPr>
        <xdr:cNvCxnSpPr/>
      </xdr:nvCxnSpPr>
      <xdr:spPr>
        <a:xfrm>
          <a:off x="16230600" y="586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115224</xdr:rowOff>
    </xdr:from>
    <xdr:ext cx="405111" cy="259045"/>
    <xdr:sp macro="" textlink="">
      <xdr:nvSpPr>
        <xdr:cNvPr id="415" name="【一般廃棄物処理施設】&#10;有形固定資産減価償却率平均値テキスト">
          <a:extLst>
            <a:ext uri="{FF2B5EF4-FFF2-40B4-BE49-F238E27FC236}">
              <a16:creationId xmlns:a16="http://schemas.microsoft.com/office/drawing/2014/main" id="{52FD60C0-ADE1-43EC-A9EB-D9E7F5BBF398}"/>
            </a:ext>
          </a:extLst>
        </xdr:cNvPr>
        <xdr:cNvSpPr txBox="1"/>
      </xdr:nvSpPr>
      <xdr:spPr>
        <a:xfrm>
          <a:off x="16357600" y="64588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92347</xdr:rowOff>
    </xdr:from>
    <xdr:to>
      <xdr:col>85</xdr:col>
      <xdr:colOff>177800</xdr:colOff>
      <xdr:row>39</xdr:row>
      <xdr:rowOff>22497</xdr:rowOff>
    </xdr:to>
    <xdr:sp macro="" textlink="">
      <xdr:nvSpPr>
        <xdr:cNvPr id="416" name="フローチャート: 判断 415">
          <a:extLst>
            <a:ext uri="{FF2B5EF4-FFF2-40B4-BE49-F238E27FC236}">
              <a16:creationId xmlns:a16="http://schemas.microsoft.com/office/drawing/2014/main" id="{307766BC-4398-4253-9D3A-8258394D2EF7}"/>
            </a:ext>
          </a:extLst>
        </xdr:cNvPr>
        <xdr:cNvSpPr/>
      </xdr:nvSpPr>
      <xdr:spPr>
        <a:xfrm>
          <a:off x="162687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128270</xdr:rowOff>
    </xdr:from>
    <xdr:to>
      <xdr:col>81</xdr:col>
      <xdr:colOff>101600</xdr:colOff>
      <xdr:row>39</xdr:row>
      <xdr:rowOff>58420</xdr:rowOff>
    </xdr:to>
    <xdr:sp macro="" textlink="">
      <xdr:nvSpPr>
        <xdr:cNvPr id="417" name="フローチャート: 判断 416">
          <a:extLst>
            <a:ext uri="{FF2B5EF4-FFF2-40B4-BE49-F238E27FC236}">
              <a16:creationId xmlns:a16="http://schemas.microsoft.com/office/drawing/2014/main" id="{40FA14A9-8974-4527-BAEA-4F54C0DDDD63}"/>
            </a:ext>
          </a:extLst>
        </xdr:cNvPr>
        <xdr:cNvSpPr/>
      </xdr:nvSpPr>
      <xdr:spPr>
        <a:xfrm>
          <a:off x="15430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128270</xdr:rowOff>
    </xdr:from>
    <xdr:to>
      <xdr:col>76</xdr:col>
      <xdr:colOff>165100</xdr:colOff>
      <xdr:row>39</xdr:row>
      <xdr:rowOff>58420</xdr:rowOff>
    </xdr:to>
    <xdr:sp macro="" textlink="">
      <xdr:nvSpPr>
        <xdr:cNvPr id="418" name="フローチャート: 判断 417">
          <a:extLst>
            <a:ext uri="{FF2B5EF4-FFF2-40B4-BE49-F238E27FC236}">
              <a16:creationId xmlns:a16="http://schemas.microsoft.com/office/drawing/2014/main" id="{A2E15AA5-43D5-451A-A2A2-4A64A5EBD7F0}"/>
            </a:ext>
          </a:extLst>
        </xdr:cNvPr>
        <xdr:cNvSpPr/>
      </xdr:nvSpPr>
      <xdr:spPr>
        <a:xfrm>
          <a:off x="14541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108676</xdr:rowOff>
    </xdr:from>
    <xdr:to>
      <xdr:col>72</xdr:col>
      <xdr:colOff>38100</xdr:colOff>
      <xdr:row>39</xdr:row>
      <xdr:rowOff>38826</xdr:rowOff>
    </xdr:to>
    <xdr:sp macro="" textlink="">
      <xdr:nvSpPr>
        <xdr:cNvPr id="419" name="フローチャート: 判断 418">
          <a:extLst>
            <a:ext uri="{FF2B5EF4-FFF2-40B4-BE49-F238E27FC236}">
              <a16:creationId xmlns:a16="http://schemas.microsoft.com/office/drawing/2014/main" id="{F87DEF3D-DAE5-48AB-93FB-FBBFFFBFFBCF}"/>
            </a:ext>
          </a:extLst>
        </xdr:cNvPr>
        <xdr:cNvSpPr/>
      </xdr:nvSpPr>
      <xdr:spPr>
        <a:xfrm>
          <a:off x="13652500" y="662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102144</xdr:rowOff>
    </xdr:from>
    <xdr:to>
      <xdr:col>67</xdr:col>
      <xdr:colOff>101600</xdr:colOff>
      <xdr:row>39</xdr:row>
      <xdr:rowOff>32294</xdr:rowOff>
    </xdr:to>
    <xdr:sp macro="" textlink="">
      <xdr:nvSpPr>
        <xdr:cNvPr id="420" name="フローチャート: 判断 419">
          <a:extLst>
            <a:ext uri="{FF2B5EF4-FFF2-40B4-BE49-F238E27FC236}">
              <a16:creationId xmlns:a16="http://schemas.microsoft.com/office/drawing/2014/main" id="{38645A3F-509F-4497-9984-BA1BFEBB8984}"/>
            </a:ext>
          </a:extLst>
        </xdr:cNvPr>
        <xdr:cNvSpPr/>
      </xdr:nvSpPr>
      <xdr:spPr>
        <a:xfrm>
          <a:off x="12763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1" name="テキスト ボックス 420">
          <a:extLst>
            <a:ext uri="{FF2B5EF4-FFF2-40B4-BE49-F238E27FC236}">
              <a16:creationId xmlns:a16="http://schemas.microsoft.com/office/drawing/2014/main" id="{37760E56-6614-4C42-8CCE-B8E4EE76984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2" name="テキスト ボックス 421">
          <a:extLst>
            <a:ext uri="{FF2B5EF4-FFF2-40B4-BE49-F238E27FC236}">
              <a16:creationId xmlns:a16="http://schemas.microsoft.com/office/drawing/2014/main" id="{6453E81E-0CD6-4761-B74D-FE382F510E2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3" name="テキスト ボックス 422">
          <a:extLst>
            <a:ext uri="{FF2B5EF4-FFF2-40B4-BE49-F238E27FC236}">
              <a16:creationId xmlns:a16="http://schemas.microsoft.com/office/drawing/2014/main" id="{3095F632-1624-4518-9762-5ACFBCB42D6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B73DD5E9-CB57-4637-BFEC-DD52571BA3C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D8E3012C-BA2F-4D52-AECF-4C100E50CE9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121738</xdr:rowOff>
    </xdr:from>
    <xdr:to>
      <xdr:col>85</xdr:col>
      <xdr:colOff>177800</xdr:colOff>
      <xdr:row>40</xdr:row>
      <xdr:rowOff>51888</xdr:rowOff>
    </xdr:to>
    <xdr:sp macro="" textlink="">
      <xdr:nvSpPr>
        <xdr:cNvPr id="426" name="楕円 425">
          <a:extLst>
            <a:ext uri="{FF2B5EF4-FFF2-40B4-BE49-F238E27FC236}">
              <a16:creationId xmlns:a16="http://schemas.microsoft.com/office/drawing/2014/main" id="{C10004B2-AEFF-46F3-A5BC-DF182769D7C2}"/>
            </a:ext>
          </a:extLst>
        </xdr:cNvPr>
        <xdr:cNvSpPr/>
      </xdr:nvSpPr>
      <xdr:spPr>
        <a:xfrm>
          <a:off x="16268700" y="680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100165</xdr:rowOff>
    </xdr:from>
    <xdr:ext cx="405111" cy="259045"/>
    <xdr:sp macro="" textlink="">
      <xdr:nvSpPr>
        <xdr:cNvPr id="427" name="【一般廃棄物処理施設】&#10;有形固定資産減価償却率該当値テキスト">
          <a:extLst>
            <a:ext uri="{FF2B5EF4-FFF2-40B4-BE49-F238E27FC236}">
              <a16:creationId xmlns:a16="http://schemas.microsoft.com/office/drawing/2014/main" id="{74FA2A16-B882-452E-A8CB-04BFB8CDF804}"/>
            </a:ext>
          </a:extLst>
        </xdr:cNvPr>
        <xdr:cNvSpPr txBox="1"/>
      </xdr:nvSpPr>
      <xdr:spPr>
        <a:xfrm>
          <a:off x="16357600" y="678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74385</xdr:rowOff>
    </xdr:from>
    <xdr:to>
      <xdr:col>81</xdr:col>
      <xdr:colOff>101600</xdr:colOff>
      <xdr:row>40</xdr:row>
      <xdr:rowOff>4535</xdr:rowOff>
    </xdr:to>
    <xdr:sp macro="" textlink="">
      <xdr:nvSpPr>
        <xdr:cNvPr id="428" name="楕円 427">
          <a:extLst>
            <a:ext uri="{FF2B5EF4-FFF2-40B4-BE49-F238E27FC236}">
              <a16:creationId xmlns:a16="http://schemas.microsoft.com/office/drawing/2014/main" id="{77AA7A00-9B15-4F07-9FBF-7ABD8FA5B87C}"/>
            </a:ext>
          </a:extLst>
        </xdr:cNvPr>
        <xdr:cNvSpPr/>
      </xdr:nvSpPr>
      <xdr:spPr>
        <a:xfrm>
          <a:off x="15430500" y="676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125185</xdr:rowOff>
    </xdr:from>
    <xdr:to>
      <xdr:col>85</xdr:col>
      <xdr:colOff>127000</xdr:colOff>
      <xdr:row>40</xdr:row>
      <xdr:rowOff>1088</xdr:rowOff>
    </xdr:to>
    <xdr:cxnSp macro="">
      <xdr:nvCxnSpPr>
        <xdr:cNvPr id="429" name="直線コネクタ 428">
          <a:extLst>
            <a:ext uri="{FF2B5EF4-FFF2-40B4-BE49-F238E27FC236}">
              <a16:creationId xmlns:a16="http://schemas.microsoft.com/office/drawing/2014/main" id="{572FB80B-B829-4C49-A969-084DF063AA57}"/>
            </a:ext>
          </a:extLst>
        </xdr:cNvPr>
        <xdr:cNvCxnSpPr/>
      </xdr:nvCxnSpPr>
      <xdr:spPr>
        <a:xfrm>
          <a:off x="15481300" y="6811735"/>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66222</xdr:rowOff>
    </xdr:from>
    <xdr:to>
      <xdr:col>76</xdr:col>
      <xdr:colOff>165100</xdr:colOff>
      <xdr:row>39</xdr:row>
      <xdr:rowOff>167822</xdr:rowOff>
    </xdr:to>
    <xdr:sp macro="" textlink="">
      <xdr:nvSpPr>
        <xdr:cNvPr id="430" name="楕円 429">
          <a:extLst>
            <a:ext uri="{FF2B5EF4-FFF2-40B4-BE49-F238E27FC236}">
              <a16:creationId xmlns:a16="http://schemas.microsoft.com/office/drawing/2014/main" id="{2C804598-2304-42AC-95C5-B1D47404C70D}"/>
            </a:ext>
          </a:extLst>
        </xdr:cNvPr>
        <xdr:cNvSpPr/>
      </xdr:nvSpPr>
      <xdr:spPr>
        <a:xfrm>
          <a:off x="14541500" y="675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117022</xdr:rowOff>
    </xdr:from>
    <xdr:to>
      <xdr:col>81</xdr:col>
      <xdr:colOff>50800</xdr:colOff>
      <xdr:row>39</xdr:row>
      <xdr:rowOff>125185</xdr:rowOff>
    </xdr:to>
    <xdr:cxnSp macro="">
      <xdr:nvCxnSpPr>
        <xdr:cNvPr id="431" name="直線コネクタ 430">
          <a:extLst>
            <a:ext uri="{FF2B5EF4-FFF2-40B4-BE49-F238E27FC236}">
              <a16:creationId xmlns:a16="http://schemas.microsoft.com/office/drawing/2014/main" id="{C79FB36D-3D37-487A-8F7C-6864C555C12D}"/>
            </a:ext>
          </a:extLst>
        </xdr:cNvPr>
        <xdr:cNvCxnSpPr/>
      </xdr:nvCxnSpPr>
      <xdr:spPr>
        <a:xfrm>
          <a:off x="14592300" y="6803572"/>
          <a:ext cx="8890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5806</xdr:rowOff>
    </xdr:from>
    <xdr:to>
      <xdr:col>72</xdr:col>
      <xdr:colOff>38100</xdr:colOff>
      <xdr:row>39</xdr:row>
      <xdr:rowOff>107406</xdr:rowOff>
    </xdr:to>
    <xdr:sp macro="" textlink="">
      <xdr:nvSpPr>
        <xdr:cNvPr id="432" name="楕円 431">
          <a:extLst>
            <a:ext uri="{FF2B5EF4-FFF2-40B4-BE49-F238E27FC236}">
              <a16:creationId xmlns:a16="http://schemas.microsoft.com/office/drawing/2014/main" id="{F2B2A7CF-0C6C-4440-B37C-2A6139F6B353}"/>
            </a:ext>
          </a:extLst>
        </xdr:cNvPr>
        <xdr:cNvSpPr/>
      </xdr:nvSpPr>
      <xdr:spPr>
        <a:xfrm>
          <a:off x="13652500" y="669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56606</xdr:rowOff>
    </xdr:from>
    <xdr:to>
      <xdr:col>76</xdr:col>
      <xdr:colOff>114300</xdr:colOff>
      <xdr:row>39</xdr:row>
      <xdr:rowOff>117022</xdr:rowOff>
    </xdr:to>
    <xdr:cxnSp macro="">
      <xdr:nvCxnSpPr>
        <xdr:cNvPr id="433" name="直線コネクタ 432">
          <a:extLst>
            <a:ext uri="{FF2B5EF4-FFF2-40B4-BE49-F238E27FC236}">
              <a16:creationId xmlns:a16="http://schemas.microsoft.com/office/drawing/2014/main" id="{3651D119-5A78-4D5B-927D-ADD52BEC6445}"/>
            </a:ext>
          </a:extLst>
        </xdr:cNvPr>
        <xdr:cNvCxnSpPr/>
      </xdr:nvCxnSpPr>
      <xdr:spPr>
        <a:xfrm>
          <a:off x="13703300" y="6743156"/>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107043</xdr:rowOff>
    </xdr:from>
    <xdr:to>
      <xdr:col>67</xdr:col>
      <xdr:colOff>101600</xdr:colOff>
      <xdr:row>39</xdr:row>
      <xdr:rowOff>37193</xdr:rowOff>
    </xdr:to>
    <xdr:sp macro="" textlink="">
      <xdr:nvSpPr>
        <xdr:cNvPr id="434" name="楕円 433">
          <a:extLst>
            <a:ext uri="{FF2B5EF4-FFF2-40B4-BE49-F238E27FC236}">
              <a16:creationId xmlns:a16="http://schemas.microsoft.com/office/drawing/2014/main" id="{B5233416-99FB-41C3-AB5B-87C1904B1AA0}"/>
            </a:ext>
          </a:extLst>
        </xdr:cNvPr>
        <xdr:cNvSpPr/>
      </xdr:nvSpPr>
      <xdr:spPr>
        <a:xfrm>
          <a:off x="127635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157843</xdr:rowOff>
    </xdr:from>
    <xdr:to>
      <xdr:col>71</xdr:col>
      <xdr:colOff>177800</xdr:colOff>
      <xdr:row>39</xdr:row>
      <xdr:rowOff>56606</xdr:rowOff>
    </xdr:to>
    <xdr:cxnSp macro="">
      <xdr:nvCxnSpPr>
        <xdr:cNvPr id="435" name="直線コネクタ 434">
          <a:extLst>
            <a:ext uri="{FF2B5EF4-FFF2-40B4-BE49-F238E27FC236}">
              <a16:creationId xmlns:a16="http://schemas.microsoft.com/office/drawing/2014/main" id="{F2004341-965A-4283-8B22-CBCCED1BE40C}"/>
            </a:ext>
          </a:extLst>
        </xdr:cNvPr>
        <xdr:cNvCxnSpPr/>
      </xdr:nvCxnSpPr>
      <xdr:spPr>
        <a:xfrm>
          <a:off x="12814300" y="6672943"/>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74947</xdr:rowOff>
    </xdr:from>
    <xdr:ext cx="405111" cy="259045"/>
    <xdr:sp macro="" textlink="">
      <xdr:nvSpPr>
        <xdr:cNvPr id="436" name="n_1aveValue【一般廃棄物処理施設】&#10;有形固定資産減価償却率">
          <a:extLst>
            <a:ext uri="{FF2B5EF4-FFF2-40B4-BE49-F238E27FC236}">
              <a16:creationId xmlns:a16="http://schemas.microsoft.com/office/drawing/2014/main" id="{F37A5CF4-EBFA-47F9-95DF-F0BFB83959ED}"/>
            </a:ext>
          </a:extLst>
        </xdr:cNvPr>
        <xdr:cNvSpPr txBox="1"/>
      </xdr:nvSpPr>
      <xdr:spPr>
        <a:xfrm>
          <a:off x="15266044" y="641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74947</xdr:rowOff>
    </xdr:from>
    <xdr:ext cx="405111" cy="259045"/>
    <xdr:sp macro="" textlink="">
      <xdr:nvSpPr>
        <xdr:cNvPr id="437" name="n_2aveValue【一般廃棄物処理施設】&#10;有形固定資産減価償却率">
          <a:extLst>
            <a:ext uri="{FF2B5EF4-FFF2-40B4-BE49-F238E27FC236}">
              <a16:creationId xmlns:a16="http://schemas.microsoft.com/office/drawing/2014/main" id="{E622799C-76F2-4858-8CA2-4EDB1B06DD9B}"/>
            </a:ext>
          </a:extLst>
        </xdr:cNvPr>
        <xdr:cNvSpPr txBox="1"/>
      </xdr:nvSpPr>
      <xdr:spPr>
        <a:xfrm>
          <a:off x="14389744" y="641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55353</xdr:rowOff>
    </xdr:from>
    <xdr:ext cx="405111" cy="259045"/>
    <xdr:sp macro="" textlink="">
      <xdr:nvSpPr>
        <xdr:cNvPr id="438" name="n_3aveValue【一般廃棄物処理施設】&#10;有形固定資産減価償却率">
          <a:extLst>
            <a:ext uri="{FF2B5EF4-FFF2-40B4-BE49-F238E27FC236}">
              <a16:creationId xmlns:a16="http://schemas.microsoft.com/office/drawing/2014/main" id="{EFE7E107-A405-4916-A0C4-E8B5A1659816}"/>
            </a:ext>
          </a:extLst>
        </xdr:cNvPr>
        <xdr:cNvSpPr txBox="1"/>
      </xdr:nvSpPr>
      <xdr:spPr>
        <a:xfrm>
          <a:off x="13500744" y="639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48821</xdr:rowOff>
    </xdr:from>
    <xdr:ext cx="405111" cy="259045"/>
    <xdr:sp macro="" textlink="">
      <xdr:nvSpPr>
        <xdr:cNvPr id="439" name="n_4aveValue【一般廃棄物処理施設】&#10;有形固定資産減価償却率">
          <a:extLst>
            <a:ext uri="{FF2B5EF4-FFF2-40B4-BE49-F238E27FC236}">
              <a16:creationId xmlns:a16="http://schemas.microsoft.com/office/drawing/2014/main" id="{57AA96EE-ECE7-4B40-8273-58CBB11EE2E2}"/>
            </a:ext>
          </a:extLst>
        </xdr:cNvPr>
        <xdr:cNvSpPr txBox="1"/>
      </xdr:nvSpPr>
      <xdr:spPr>
        <a:xfrm>
          <a:off x="126117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167112</xdr:rowOff>
    </xdr:from>
    <xdr:ext cx="405111" cy="259045"/>
    <xdr:sp macro="" textlink="">
      <xdr:nvSpPr>
        <xdr:cNvPr id="440" name="n_1mainValue【一般廃棄物処理施設】&#10;有形固定資産減価償却率">
          <a:extLst>
            <a:ext uri="{FF2B5EF4-FFF2-40B4-BE49-F238E27FC236}">
              <a16:creationId xmlns:a16="http://schemas.microsoft.com/office/drawing/2014/main" id="{5A0843C6-32EE-4F66-B014-B4425B564AC3}"/>
            </a:ext>
          </a:extLst>
        </xdr:cNvPr>
        <xdr:cNvSpPr txBox="1"/>
      </xdr:nvSpPr>
      <xdr:spPr>
        <a:xfrm>
          <a:off x="15266044" y="685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158949</xdr:rowOff>
    </xdr:from>
    <xdr:ext cx="405111" cy="259045"/>
    <xdr:sp macro="" textlink="">
      <xdr:nvSpPr>
        <xdr:cNvPr id="441" name="n_2mainValue【一般廃棄物処理施設】&#10;有形固定資産減価償却率">
          <a:extLst>
            <a:ext uri="{FF2B5EF4-FFF2-40B4-BE49-F238E27FC236}">
              <a16:creationId xmlns:a16="http://schemas.microsoft.com/office/drawing/2014/main" id="{EC276412-E1DA-4FA3-BBBB-578B662B0610}"/>
            </a:ext>
          </a:extLst>
        </xdr:cNvPr>
        <xdr:cNvSpPr txBox="1"/>
      </xdr:nvSpPr>
      <xdr:spPr>
        <a:xfrm>
          <a:off x="14389744" y="684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98533</xdr:rowOff>
    </xdr:from>
    <xdr:ext cx="405111" cy="259045"/>
    <xdr:sp macro="" textlink="">
      <xdr:nvSpPr>
        <xdr:cNvPr id="442" name="n_3mainValue【一般廃棄物処理施設】&#10;有形固定資産減価償却率">
          <a:extLst>
            <a:ext uri="{FF2B5EF4-FFF2-40B4-BE49-F238E27FC236}">
              <a16:creationId xmlns:a16="http://schemas.microsoft.com/office/drawing/2014/main" id="{12DB673E-1B07-48D2-8BDC-283768B26F93}"/>
            </a:ext>
          </a:extLst>
        </xdr:cNvPr>
        <xdr:cNvSpPr txBox="1"/>
      </xdr:nvSpPr>
      <xdr:spPr>
        <a:xfrm>
          <a:off x="13500744" y="678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28320</xdr:rowOff>
    </xdr:from>
    <xdr:ext cx="405111" cy="259045"/>
    <xdr:sp macro="" textlink="">
      <xdr:nvSpPr>
        <xdr:cNvPr id="443" name="n_4mainValue【一般廃棄物処理施設】&#10;有形固定資産減価償却率">
          <a:extLst>
            <a:ext uri="{FF2B5EF4-FFF2-40B4-BE49-F238E27FC236}">
              <a16:creationId xmlns:a16="http://schemas.microsoft.com/office/drawing/2014/main" id="{38084593-2B83-4523-8300-0F9B6FE8D47F}"/>
            </a:ext>
          </a:extLst>
        </xdr:cNvPr>
        <xdr:cNvSpPr txBox="1"/>
      </xdr:nvSpPr>
      <xdr:spPr>
        <a:xfrm>
          <a:off x="12611744"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4" name="正方形/長方形 443">
          <a:extLst>
            <a:ext uri="{FF2B5EF4-FFF2-40B4-BE49-F238E27FC236}">
              <a16:creationId xmlns:a16="http://schemas.microsoft.com/office/drawing/2014/main" id="{1BE3327A-3AC9-4566-989F-BB46E633AEA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5" name="正方形/長方形 444">
          <a:extLst>
            <a:ext uri="{FF2B5EF4-FFF2-40B4-BE49-F238E27FC236}">
              <a16:creationId xmlns:a16="http://schemas.microsoft.com/office/drawing/2014/main" id="{AD8A8E6E-F25B-4934-AEA1-C6CED4CB8B3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6" name="正方形/長方形 445">
          <a:extLst>
            <a:ext uri="{FF2B5EF4-FFF2-40B4-BE49-F238E27FC236}">
              <a16:creationId xmlns:a16="http://schemas.microsoft.com/office/drawing/2014/main" id="{37C5FB20-0756-4A7A-972B-06BEB6138A8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7" name="正方形/長方形 446">
          <a:extLst>
            <a:ext uri="{FF2B5EF4-FFF2-40B4-BE49-F238E27FC236}">
              <a16:creationId xmlns:a16="http://schemas.microsoft.com/office/drawing/2014/main" id="{CE97CCF7-1B81-49D3-A7FC-B301721158B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8" name="正方形/長方形 447">
          <a:extLst>
            <a:ext uri="{FF2B5EF4-FFF2-40B4-BE49-F238E27FC236}">
              <a16:creationId xmlns:a16="http://schemas.microsoft.com/office/drawing/2014/main" id="{E6365A60-6DA4-4D06-917C-D7BB461A257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9" name="正方形/長方形 448">
          <a:extLst>
            <a:ext uri="{FF2B5EF4-FFF2-40B4-BE49-F238E27FC236}">
              <a16:creationId xmlns:a16="http://schemas.microsoft.com/office/drawing/2014/main" id="{AAEB6E5A-FF54-4CC7-B5FA-8393FE58828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0" name="正方形/長方形 449">
          <a:extLst>
            <a:ext uri="{FF2B5EF4-FFF2-40B4-BE49-F238E27FC236}">
              <a16:creationId xmlns:a16="http://schemas.microsoft.com/office/drawing/2014/main" id="{FCA4C155-B339-4495-B7D9-E95B0A96323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1" name="正方形/長方形 450">
          <a:extLst>
            <a:ext uri="{FF2B5EF4-FFF2-40B4-BE49-F238E27FC236}">
              <a16:creationId xmlns:a16="http://schemas.microsoft.com/office/drawing/2014/main" id="{C09D7C06-75EC-40EC-A60D-07487D96C3EE}"/>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2" name="テキスト ボックス 451">
          <a:extLst>
            <a:ext uri="{FF2B5EF4-FFF2-40B4-BE49-F238E27FC236}">
              <a16:creationId xmlns:a16="http://schemas.microsoft.com/office/drawing/2014/main" id="{95C545A1-AAB3-483A-B4BC-D2D05932DF2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3" name="直線コネクタ 452">
          <a:extLst>
            <a:ext uri="{FF2B5EF4-FFF2-40B4-BE49-F238E27FC236}">
              <a16:creationId xmlns:a16="http://schemas.microsoft.com/office/drawing/2014/main" id="{94750E59-E5F5-4611-AC98-29C94DCAF5D7}"/>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4" name="直線コネクタ 453">
          <a:extLst>
            <a:ext uri="{FF2B5EF4-FFF2-40B4-BE49-F238E27FC236}">
              <a16:creationId xmlns:a16="http://schemas.microsoft.com/office/drawing/2014/main" id="{AB265B94-8F92-48D4-8452-C0DDEF149DAE}"/>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55" name="テキスト ボックス 454">
          <a:extLst>
            <a:ext uri="{FF2B5EF4-FFF2-40B4-BE49-F238E27FC236}">
              <a16:creationId xmlns:a16="http://schemas.microsoft.com/office/drawing/2014/main" id="{000D7DDC-4093-4169-8E79-9B29E03D031F}"/>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6" name="直線コネクタ 455">
          <a:extLst>
            <a:ext uri="{FF2B5EF4-FFF2-40B4-BE49-F238E27FC236}">
              <a16:creationId xmlns:a16="http://schemas.microsoft.com/office/drawing/2014/main" id="{EF04EF42-52FF-4BA7-9613-31B82D5C321E}"/>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57" name="テキスト ボックス 456">
          <a:extLst>
            <a:ext uri="{FF2B5EF4-FFF2-40B4-BE49-F238E27FC236}">
              <a16:creationId xmlns:a16="http://schemas.microsoft.com/office/drawing/2014/main" id="{BAC59471-B03D-4121-85DB-E1C7750BD33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58" name="直線コネクタ 457">
          <a:extLst>
            <a:ext uri="{FF2B5EF4-FFF2-40B4-BE49-F238E27FC236}">
              <a16:creationId xmlns:a16="http://schemas.microsoft.com/office/drawing/2014/main" id="{1F1FA665-1F9D-4132-8828-F52BA4DFFA04}"/>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59" name="テキスト ボックス 458">
          <a:extLst>
            <a:ext uri="{FF2B5EF4-FFF2-40B4-BE49-F238E27FC236}">
              <a16:creationId xmlns:a16="http://schemas.microsoft.com/office/drawing/2014/main" id="{FD4A8D64-D4FF-49BC-929F-ACD595F8864E}"/>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0" name="直線コネクタ 459">
          <a:extLst>
            <a:ext uri="{FF2B5EF4-FFF2-40B4-BE49-F238E27FC236}">
              <a16:creationId xmlns:a16="http://schemas.microsoft.com/office/drawing/2014/main" id="{37A56210-E6C4-4381-A22C-8797220A3F3F}"/>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61" name="テキスト ボックス 460">
          <a:extLst>
            <a:ext uri="{FF2B5EF4-FFF2-40B4-BE49-F238E27FC236}">
              <a16:creationId xmlns:a16="http://schemas.microsoft.com/office/drawing/2014/main" id="{5A3AE6BD-8F8E-4033-B6E4-C6E9A821C549}"/>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2" name="直線コネクタ 461">
          <a:extLst>
            <a:ext uri="{FF2B5EF4-FFF2-40B4-BE49-F238E27FC236}">
              <a16:creationId xmlns:a16="http://schemas.microsoft.com/office/drawing/2014/main" id="{374C233A-8AE5-48C0-8B85-FBA6E976AE82}"/>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3" name="テキスト ボックス 462">
          <a:extLst>
            <a:ext uri="{FF2B5EF4-FFF2-40B4-BE49-F238E27FC236}">
              <a16:creationId xmlns:a16="http://schemas.microsoft.com/office/drawing/2014/main" id="{E8A5B534-87D9-4505-AB8F-FF7F15454B6A}"/>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4" name="【一般廃棄物処理施設】&#10;一人当たり有形固定資産（償却資産）額グラフ枠">
          <a:extLst>
            <a:ext uri="{FF2B5EF4-FFF2-40B4-BE49-F238E27FC236}">
              <a16:creationId xmlns:a16="http://schemas.microsoft.com/office/drawing/2014/main" id="{C743F99A-062E-41C2-A340-F52FB85186B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78614</xdr:rowOff>
    </xdr:from>
    <xdr:to>
      <xdr:col>116</xdr:col>
      <xdr:colOff>62864</xdr:colOff>
      <xdr:row>41</xdr:row>
      <xdr:rowOff>133272</xdr:rowOff>
    </xdr:to>
    <xdr:cxnSp macro="">
      <xdr:nvCxnSpPr>
        <xdr:cNvPr id="465" name="直線コネクタ 464">
          <a:extLst>
            <a:ext uri="{FF2B5EF4-FFF2-40B4-BE49-F238E27FC236}">
              <a16:creationId xmlns:a16="http://schemas.microsoft.com/office/drawing/2014/main" id="{B515DF20-EEFF-4A4E-B53E-2E165AF7928A}"/>
            </a:ext>
          </a:extLst>
        </xdr:cNvPr>
        <xdr:cNvCxnSpPr/>
      </xdr:nvCxnSpPr>
      <xdr:spPr>
        <a:xfrm flipV="1">
          <a:off x="22160864" y="5907914"/>
          <a:ext cx="0" cy="1254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137099</xdr:rowOff>
    </xdr:from>
    <xdr:ext cx="313932" cy="259045"/>
    <xdr:sp macro="" textlink="">
      <xdr:nvSpPr>
        <xdr:cNvPr id="466" name="【一般廃棄物処理施設】&#10;一人当たり有形固定資産（償却資産）額最小値テキスト">
          <a:extLst>
            <a:ext uri="{FF2B5EF4-FFF2-40B4-BE49-F238E27FC236}">
              <a16:creationId xmlns:a16="http://schemas.microsoft.com/office/drawing/2014/main" id="{0D89B409-00CC-4DA1-B731-17CBB2D13C6D}"/>
            </a:ext>
          </a:extLst>
        </xdr:cNvPr>
        <xdr:cNvSpPr txBox="1"/>
      </xdr:nvSpPr>
      <xdr:spPr>
        <a:xfrm>
          <a:off x="22199600" y="71665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133272</xdr:rowOff>
    </xdr:from>
    <xdr:to>
      <xdr:col>116</xdr:col>
      <xdr:colOff>152400</xdr:colOff>
      <xdr:row>41</xdr:row>
      <xdr:rowOff>133272</xdr:rowOff>
    </xdr:to>
    <xdr:cxnSp macro="">
      <xdr:nvCxnSpPr>
        <xdr:cNvPr id="467" name="直線コネクタ 466">
          <a:extLst>
            <a:ext uri="{FF2B5EF4-FFF2-40B4-BE49-F238E27FC236}">
              <a16:creationId xmlns:a16="http://schemas.microsoft.com/office/drawing/2014/main" id="{0E99EB51-0265-45AE-99FE-E4690F1A0C6A}"/>
            </a:ext>
          </a:extLst>
        </xdr:cNvPr>
        <xdr:cNvCxnSpPr/>
      </xdr:nvCxnSpPr>
      <xdr:spPr>
        <a:xfrm>
          <a:off x="22072600" y="716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25291</xdr:rowOff>
    </xdr:from>
    <xdr:ext cx="599010" cy="259045"/>
    <xdr:sp macro="" textlink="">
      <xdr:nvSpPr>
        <xdr:cNvPr id="468" name="【一般廃棄物処理施設】&#10;一人当たり有形固定資産（償却資産）額最大値テキスト">
          <a:extLst>
            <a:ext uri="{FF2B5EF4-FFF2-40B4-BE49-F238E27FC236}">
              <a16:creationId xmlns:a16="http://schemas.microsoft.com/office/drawing/2014/main" id="{E2C325BD-0CBE-461A-89B2-13E74DE5FF77}"/>
            </a:ext>
          </a:extLst>
        </xdr:cNvPr>
        <xdr:cNvSpPr txBox="1"/>
      </xdr:nvSpPr>
      <xdr:spPr>
        <a:xfrm>
          <a:off x="22199600" y="5683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78614</xdr:rowOff>
    </xdr:from>
    <xdr:to>
      <xdr:col>116</xdr:col>
      <xdr:colOff>152400</xdr:colOff>
      <xdr:row>34</xdr:row>
      <xdr:rowOff>78614</xdr:rowOff>
    </xdr:to>
    <xdr:cxnSp macro="">
      <xdr:nvCxnSpPr>
        <xdr:cNvPr id="469" name="直線コネクタ 468">
          <a:extLst>
            <a:ext uri="{FF2B5EF4-FFF2-40B4-BE49-F238E27FC236}">
              <a16:creationId xmlns:a16="http://schemas.microsoft.com/office/drawing/2014/main" id="{465AE9FD-393B-41A5-BF02-C6ACDB91DC43}"/>
            </a:ext>
          </a:extLst>
        </xdr:cNvPr>
        <xdr:cNvCxnSpPr/>
      </xdr:nvCxnSpPr>
      <xdr:spPr>
        <a:xfrm>
          <a:off x="22072600" y="590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22924</xdr:rowOff>
    </xdr:from>
    <xdr:ext cx="534377" cy="259045"/>
    <xdr:sp macro="" textlink="">
      <xdr:nvSpPr>
        <xdr:cNvPr id="470" name="【一般廃棄物処理施設】&#10;一人当たり有形固定資産（償却資産）額平均値テキスト">
          <a:extLst>
            <a:ext uri="{FF2B5EF4-FFF2-40B4-BE49-F238E27FC236}">
              <a16:creationId xmlns:a16="http://schemas.microsoft.com/office/drawing/2014/main" id="{B4B8E2F8-B8A0-4325-9FCC-FB266EC872D6}"/>
            </a:ext>
          </a:extLst>
        </xdr:cNvPr>
        <xdr:cNvSpPr txBox="1"/>
      </xdr:nvSpPr>
      <xdr:spPr>
        <a:xfrm>
          <a:off x="22199600" y="67094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44497</xdr:rowOff>
    </xdr:from>
    <xdr:to>
      <xdr:col>116</xdr:col>
      <xdr:colOff>114300</xdr:colOff>
      <xdr:row>39</xdr:row>
      <xdr:rowOff>146097</xdr:rowOff>
    </xdr:to>
    <xdr:sp macro="" textlink="">
      <xdr:nvSpPr>
        <xdr:cNvPr id="471" name="フローチャート: 判断 470">
          <a:extLst>
            <a:ext uri="{FF2B5EF4-FFF2-40B4-BE49-F238E27FC236}">
              <a16:creationId xmlns:a16="http://schemas.microsoft.com/office/drawing/2014/main" id="{51C47658-9E91-4D99-835D-E1004183E1DA}"/>
            </a:ext>
          </a:extLst>
        </xdr:cNvPr>
        <xdr:cNvSpPr/>
      </xdr:nvSpPr>
      <xdr:spPr>
        <a:xfrm>
          <a:off x="22110700" y="673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75180</xdr:rowOff>
    </xdr:from>
    <xdr:to>
      <xdr:col>112</xdr:col>
      <xdr:colOff>38100</xdr:colOff>
      <xdr:row>40</xdr:row>
      <xdr:rowOff>5330</xdr:rowOff>
    </xdr:to>
    <xdr:sp macro="" textlink="">
      <xdr:nvSpPr>
        <xdr:cNvPr id="472" name="フローチャート: 判断 471">
          <a:extLst>
            <a:ext uri="{FF2B5EF4-FFF2-40B4-BE49-F238E27FC236}">
              <a16:creationId xmlns:a16="http://schemas.microsoft.com/office/drawing/2014/main" id="{8A95D900-9225-455D-B0FE-6650688D3DD4}"/>
            </a:ext>
          </a:extLst>
        </xdr:cNvPr>
        <xdr:cNvSpPr/>
      </xdr:nvSpPr>
      <xdr:spPr>
        <a:xfrm>
          <a:off x="21272500" y="676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72373</xdr:rowOff>
    </xdr:from>
    <xdr:to>
      <xdr:col>107</xdr:col>
      <xdr:colOff>101600</xdr:colOff>
      <xdr:row>40</xdr:row>
      <xdr:rowOff>2523</xdr:rowOff>
    </xdr:to>
    <xdr:sp macro="" textlink="">
      <xdr:nvSpPr>
        <xdr:cNvPr id="473" name="フローチャート: 判断 472">
          <a:extLst>
            <a:ext uri="{FF2B5EF4-FFF2-40B4-BE49-F238E27FC236}">
              <a16:creationId xmlns:a16="http://schemas.microsoft.com/office/drawing/2014/main" id="{D722C2A3-9422-426B-8836-3E5854AC590D}"/>
            </a:ext>
          </a:extLst>
        </xdr:cNvPr>
        <xdr:cNvSpPr/>
      </xdr:nvSpPr>
      <xdr:spPr>
        <a:xfrm>
          <a:off x="20383500" y="675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95850</xdr:rowOff>
    </xdr:from>
    <xdr:to>
      <xdr:col>102</xdr:col>
      <xdr:colOff>165100</xdr:colOff>
      <xdr:row>40</xdr:row>
      <xdr:rowOff>26000</xdr:rowOff>
    </xdr:to>
    <xdr:sp macro="" textlink="">
      <xdr:nvSpPr>
        <xdr:cNvPr id="474" name="フローチャート: 判断 473">
          <a:extLst>
            <a:ext uri="{FF2B5EF4-FFF2-40B4-BE49-F238E27FC236}">
              <a16:creationId xmlns:a16="http://schemas.microsoft.com/office/drawing/2014/main" id="{4EA88D1A-B2D8-4DE2-AAD3-E072BB14F453}"/>
            </a:ext>
          </a:extLst>
        </xdr:cNvPr>
        <xdr:cNvSpPr/>
      </xdr:nvSpPr>
      <xdr:spPr>
        <a:xfrm>
          <a:off x="19494500" y="678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99786</xdr:rowOff>
    </xdr:from>
    <xdr:to>
      <xdr:col>98</xdr:col>
      <xdr:colOff>38100</xdr:colOff>
      <xdr:row>40</xdr:row>
      <xdr:rowOff>29936</xdr:rowOff>
    </xdr:to>
    <xdr:sp macro="" textlink="">
      <xdr:nvSpPr>
        <xdr:cNvPr id="475" name="フローチャート: 判断 474">
          <a:extLst>
            <a:ext uri="{FF2B5EF4-FFF2-40B4-BE49-F238E27FC236}">
              <a16:creationId xmlns:a16="http://schemas.microsoft.com/office/drawing/2014/main" id="{56D08AF9-03E4-4A16-BF39-21A1EACAA638}"/>
            </a:ext>
          </a:extLst>
        </xdr:cNvPr>
        <xdr:cNvSpPr/>
      </xdr:nvSpPr>
      <xdr:spPr>
        <a:xfrm>
          <a:off x="18605500" y="678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6" name="テキスト ボックス 475">
          <a:extLst>
            <a:ext uri="{FF2B5EF4-FFF2-40B4-BE49-F238E27FC236}">
              <a16:creationId xmlns:a16="http://schemas.microsoft.com/office/drawing/2014/main" id="{77E937A6-49FC-4E74-9FF6-A70B52701E7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7" name="テキスト ボックス 476">
          <a:extLst>
            <a:ext uri="{FF2B5EF4-FFF2-40B4-BE49-F238E27FC236}">
              <a16:creationId xmlns:a16="http://schemas.microsoft.com/office/drawing/2014/main" id="{E8D3E7DB-A316-4A40-B549-8A9D81AB754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8" name="テキスト ボックス 477">
          <a:extLst>
            <a:ext uri="{FF2B5EF4-FFF2-40B4-BE49-F238E27FC236}">
              <a16:creationId xmlns:a16="http://schemas.microsoft.com/office/drawing/2014/main" id="{43B976BD-C18C-4AD1-BA0B-0392100EAA2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B79C1872-743B-4B04-818A-34F86A7F63D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0E6A1B11-4839-4F7C-9BF2-B8F1E428783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163662</xdr:rowOff>
    </xdr:from>
    <xdr:to>
      <xdr:col>116</xdr:col>
      <xdr:colOff>114300</xdr:colOff>
      <xdr:row>39</xdr:row>
      <xdr:rowOff>93812</xdr:rowOff>
    </xdr:to>
    <xdr:sp macro="" textlink="">
      <xdr:nvSpPr>
        <xdr:cNvPr id="481" name="楕円 480">
          <a:extLst>
            <a:ext uri="{FF2B5EF4-FFF2-40B4-BE49-F238E27FC236}">
              <a16:creationId xmlns:a16="http://schemas.microsoft.com/office/drawing/2014/main" id="{45A35D2F-03B0-47E5-9583-E37FD9446EE7}"/>
            </a:ext>
          </a:extLst>
        </xdr:cNvPr>
        <xdr:cNvSpPr/>
      </xdr:nvSpPr>
      <xdr:spPr>
        <a:xfrm>
          <a:off x="22110700" y="6678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15089</xdr:rowOff>
    </xdr:from>
    <xdr:ext cx="534377" cy="259045"/>
    <xdr:sp macro="" textlink="">
      <xdr:nvSpPr>
        <xdr:cNvPr id="482" name="【一般廃棄物処理施設】&#10;一人当たり有形固定資産（償却資産）額該当値テキスト">
          <a:extLst>
            <a:ext uri="{FF2B5EF4-FFF2-40B4-BE49-F238E27FC236}">
              <a16:creationId xmlns:a16="http://schemas.microsoft.com/office/drawing/2014/main" id="{9D213E4E-BF10-4CCD-B250-7782523626B3}"/>
            </a:ext>
          </a:extLst>
        </xdr:cNvPr>
        <xdr:cNvSpPr txBox="1"/>
      </xdr:nvSpPr>
      <xdr:spPr>
        <a:xfrm>
          <a:off x="22199600" y="653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43</xdr:rowOff>
    </xdr:from>
    <xdr:to>
      <xdr:col>112</xdr:col>
      <xdr:colOff>38100</xdr:colOff>
      <xdr:row>39</xdr:row>
      <xdr:rowOff>101643</xdr:rowOff>
    </xdr:to>
    <xdr:sp macro="" textlink="">
      <xdr:nvSpPr>
        <xdr:cNvPr id="483" name="楕円 482">
          <a:extLst>
            <a:ext uri="{FF2B5EF4-FFF2-40B4-BE49-F238E27FC236}">
              <a16:creationId xmlns:a16="http://schemas.microsoft.com/office/drawing/2014/main" id="{345E32E0-5C7E-4F8A-9F12-AD40A1619384}"/>
            </a:ext>
          </a:extLst>
        </xdr:cNvPr>
        <xdr:cNvSpPr/>
      </xdr:nvSpPr>
      <xdr:spPr>
        <a:xfrm>
          <a:off x="21272500" y="668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43012</xdr:rowOff>
    </xdr:from>
    <xdr:to>
      <xdr:col>116</xdr:col>
      <xdr:colOff>63500</xdr:colOff>
      <xdr:row>39</xdr:row>
      <xdr:rowOff>50843</xdr:rowOff>
    </xdr:to>
    <xdr:cxnSp macro="">
      <xdr:nvCxnSpPr>
        <xdr:cNvPr id="484" name="直線コネクタ 483">
          <a:extLst>
            <a:ext uri="{FF2B5EF4-FFF2-40B4-BE49-F238E27FC236}">
              <a16:creationId xmlns:a16="http://schemas.microsoft.com/office/drawing/2014/main" id="{3C98010A-35DD-487A-9939-A6F963805824}"/>
            </a:ext>
          </a:extLst>
        </xdr:cNvPr>
        <xdr:cNvCxnSpPr/>
      </xdr:nvCxnSpPr>
      <xdr:spPr>
        <a:xfrm flipV="1">
          <a:off x="21323300" y="6729562"/>
          <a:ext cx="838200" cy="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10696</xdr:rowOff>
    </xdr:from>
    <xdr:to>
      <xdr:col>107</xdr:col>
      <xdr:colOff>101600</xdr:colOff>
      <xdr:row>39</xdr:row>
      <xdr:rowOff>112296</xdr:rowOff>
    </xdr:to>
    <xdr:sp macro="" textlink="">
      <xdr:nvSpPr>
        <xdr:cNvPr id="485" name="楕円 484">
          <a:extLst>
            <a:ext uri="{FF2B5EF4-FFF2-40B4-BE49-F238E27FC236}">
              <a16:creationId xmlns:a16="http://schemas.microsoft.com/office/drawing/2014/main" id="{E601BEE8-DEB5-41F8-8297-64E3CE985E1D}"/>
            </a:ext>
          </a:extLst>
        </xdr:cNvPr>
        <xdr:cNvSpPr/>
      </xdr:nvSpPr>
      <xdr:spPr>
        <a:xfrm>
          <a:off x="20383500" y="669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50843</xdr:rowOff>
    </xdr:from>
    <xdr:to>
      <xdr:col>111</xdr:col>
      <xdr:colOff>177800</xdr:colOff>
      <xdr:row>39</xdr:row>
      <xdr:rowOff>61496</xdr:rowOff>
    </xdr:to>
    <xdr:cxnSp macro="">
      <xdr:nvCxnSpPr>
        <xdr:cNvPr id="486" name="直線コネクタ 485">
          <a:extLst>
            <a:ext uri="{FF2B5EF4-FFF2-40B4-BE49-F238E27FC236}">
              <a16:creationId xmlns:a16="http://schemas.microsoft.com/office/drawing/2014/main" id="{33D14152-DD96-4007-B4DE-67487BBACD2E}"/>
            </a:ext>
          </a:extLst>
        </xdr:cNvPr>
        <xdr:cNvCxnSpPr/>
      </xdr:nvCxnSpPr>
      <xdr:spPr>
        <a:xfrm flipV="1">
          <a:off x="20434300" y="6737393"/>
          <a:ext cx="889000" cy="10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12260</xdr:rowOff>
    </xdr:from>
    <xdr:to>
      <xdr:col>102</xdr:col>
      <xdr:colOff>165100</xdr:colOff>
      <xdr:row>39</xdr:row>
      <xdr:rowOff>113860</xdr:rowOff>
    </xdr:to>
    <xdr:sp macro="" textlink="">
      <xdr:nvSpPr>
        <xdr:cNvPr id="487" name="楕円 486">
          <a:extLst>
            <a:ext uri="{FF2B5EF4-FFF2-40B4-BE49-F238E27FC236}">
              <a16:creationId xmlns:a16="http://schemas.microsoft.com/office/drawing/2014/main" id="{C22406DF-9EAB-414D-9627-7C8D11354566}"/>
            </a:ext>
          </a:extLst>
        </xdr:cNvPr>
        <xdr:cNvSpPr/>
      </xdr:nvSpPr>
      <xdr:spPr>
        <a:xfrm>
          <a:off x="19494500" y="669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61496</xdr:rowOff>
    </xdr:from>
    <xdr:to>
      <xdr:col>107</xdr:col>
      <xdr:colOff>50800</xdr:colOff>
      <xdr:row>39</xdr:row>
      <xdr:rowOff>63060</xdr:rowOff>
    </xdr:to>
    <xdr:cxnSp macro="">
      <xdr:nvCxnSpPr>
        <xdr:cNvPr id="488" name="直線コネクタ 487">
          <a:extLst>
            <a:ext uri="{FF2B5EF4-FFF2-40B4-BE49-F238E27FC236}">
              <a16:creationId xmlns:a16="http://schemas.microsoft.com/office/drawing/2014/main" id="{E97A4185-0ADE-4B9C-9EFF-D13611D1A472}"/>
            </a:ext>
          </a:extLst>
        </xdr:cNvPr>
        <xdr:cNvCxnSpPr/>
      </xdr:nvCxnSpPr>
      <xdr:spPr>
        <a:xfrm flipV="1">
          <a:off x="19545300" y="6748046"/>
          <a:ext cx="889000" cy="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16859</xdr:rowOff>
    </xdr:from>
    <xdr:to>
      <xdr:col>98</xdr:col>
      <xdr:colOff>38100</xdr:colOff>
      <xdr:row>39</xdr:row>
      <xdr:rowOff>118459</xdr:rowOff>
    </xdr:to>
    <xdr:sp macro="" textlink="">
      <xdr:nvSpPr>
        <xdr:cNvPr id="489" name="楕円 488">
          <a:extLst>
            <a:ext uri="{FF2B5EF4-FFF2-40B4-BE49-F238E27FC236}">
              <a16:creationId xmlns:a16="http://schemas.microsoft.com/office/drawing/2014/main" id="{62C2C0F1-17DD-4D9B-9740-51CDDB70CA7E}"/>
            </a:ext>
          </a:extLst>
        </xdr:cNvPr>
        <xdr:cNvSpPr/>
      </xdr:nvSpPr>
      <xdr:spPr>
        <a:xfrm>
          <a:off x="18605500" y="670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63060</xdr:rowOff>
    </xdr:from>
    <xdr:to>
      <xdr:col>102</xdr:col>
      <xdr:colOff>114300</xdr:colOff>
      <xdr:row>39</xdr:row>
      <xdr:rowOff>67659</xdr:rowOff>
    </xdr:to>
    <xdr:cxnSp macro="">
      <xdr:nvCxnSpPr>
        <xdr:cNvPr id="490" name="直線コネクタ 489">
          <a:extLst>
            <a:ext uri="{FF2B5EF4-FFF2-40B4-BE49-F238E27FC236}">
              <a16:creationId xmlns:a16="http://schemas.microsoft.com/office/drawing/2014/main" id="{8BD338A0-1538-4896-B255-16CDE93616C4}"/>
            </a:ext>
          </a:extLst>
        </xdr:cNvPr>
        <xdr:cNvCxnSpPr/>
      </xdr:nvCxnSpPr>
      <xdr:spPr>
        <a:xfrm flipV="1">
          <a:off x="18656300" y="6749610"/>
          <a:ext cx="889000" cy="4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167907</xdr:rowOff>
    </xdr:from>
    <xdr:ext cx="534377" cy="259045"/>
    <xdr:sp macro="" textlink="">
      <xdr:nvSpPr>
        <xdr:cNvPr id="491" name="n_1aveValue【一般廃棄物処理施設】&#10;一人当たり有形固定資産（償却資産）額">
          <a:extLst>
            <a:ext uri="{FF2B5EF4-FFF2-40B4-BE49-F238E27FC236}">
              <a16:creationId xmlns:a16="http://schemas.microsoft.com/office/drawing/2014/main" id="{305F4630-F9BB-4286-9CCE-F0005D6FB4E2}"/>
            </a:ext>
          </a:extLst>
        </xdr:cNvPr>
        <xdr:cNvSpPr txBox="1"/>
      </xdr:nvSpPr>
      <xdr:spPr>
        <a:xfrm>
          <a:off x="21043411" y="685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165100</xdr:rowOff>
    </xdr:from>
    <xdr:ext cx="534377" cy="259045"/>
    <xdr:sp macro="" textlink="">
      <xdr:nvSpPr>
        <xdr:cNvPr id="492" name="n_2aveValue【一般廃棄物処理施設】&#10;一人当たり有形固定資産（償却資産）額">
          <a:extLst>
            <a:ext uri="{FF2B5EF4-FFF2-40B4-BE49-F238E27FC236}">
              <a16:creationId xmlns:a16="http://schemas.microsoft.com/office/drawing/2014/main" id="{D34C470D-D01D-4DDE-8430-9D14F6ABD527}"/>
            </a:ext>
          </a:extLst>
        </xdr:cNvPr>
        <xdr:cNvSpPr txBox="1"/>
      </xdr:nvSpPr>
      <xdr:spPr>
        <a:xfrm>
          <a:off x="20167111" y="6851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17127</xdr:rowOff>
    </xdr:from>
    <xdr:ext cx="534377" cy="259045"/>
    <xdr:sp macro="" textlink="">
      <xdr:nvSpPr>
        <xdr:cNvPr id="493" name="n_3aveValue【一般廃棄物処理施設】&#10;一人当たり有形固定資産（償却資産）額">
          <a:extLst>
            <a:ext uri="{FF2B5EF4-FFF2-40B4-BE49-F238E27FC236}">
              <a16:creationId xmlns:a16="http://schemas.microsoft.com/office/drawing/2014/main" id="{8BABABFA-536D-465E-A464-792EF60F9FB8}"/>
            </a:ext>
          </a:extLst>
        </xdr:cNvPr>
        <xdr:cNvSpPr txBox="1"/>
      </xdr:nvSpPr>
      <xdr:spPr>
        <a:xfrm>
          <a:off x="19278111" y="687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21063</xdr:rowOff>
    </xdr:from>
    <xdr:ext cx="534377" cy="259045"/>
    <xdr:sp macro="" textlink="">
      <xdr:nvSpPr>
        <xdr:cNvPr id="494" name="n_4aveValue【一般廃棄物処理施設】&#10;一人当たり有形固定資産（償却資産）額">
          <a:extLst>
            <a:ext uri="{FF2B5EF4-FFF2-40B4-BE49-F238E27FC236}">
              <a16:creationId xmlns:a16="http://schemas.microsoft.com/office/drawing/2014/main" id="{9AC7EE5B-94CD-4A4F-AB6F-72BA0D5A99B0}"/>
            </a:ext>
          </a:extLst>
        </xdr:cNvPr>
        <xdr:cNvSpPr txBox="1"/>
      </xdr:nvSpPr>
      <xdr:spPr>
        <a:xfrm>
          <a:off x="18389111" y="687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37</xdr:row>
      <xdr:rowOff>118171</xdr:rowOff>
    </xdr:from>
    <xdr:ext cx="534377" cy="259045"/>
    <xdr:sp macro="" textlink="">
      <xdr:nvSpPr>
        <xdr:cNvPr id="495" name="n_1mainValue【一般廃棄物処理施設】&#10;一人当たり有形固定資産（償却資産）額">
          <a:extLst>
            <a:ext uri="{FF2B5EF4-FFF2-40B4-BE49-F238E27FC236}">
              <a16:creationId xmlns:a16="http://schemas.microsoft.com/office/drawing/2014/main" id="{88AD5194-E850-4BC5-AEC4-E1E26B29AB89}"/>
            </a:ext>
          </a:extLst>
        </xdr:cNvPr>
        <xdr:cNvSpPr txBox="1"/>
      </xdr:nvSpPr>
      <xdr:spPr>
        <a:xfrm>
          <a:off x="21043411" y="6461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128823</xdr:rowOff>
    </xdr:from>
    <xdr:ext cx="534377" cy="259045"/>
    <xdr:sp macro="" textlink="">
      <xdr:nvSpPr>
        <xdr:cNvPr id="496" name="n_2mainValue【一般廃棄物処理施設】&#10;一人当たり有形固定資産（償却資産）額">
          <a:extLst>
            <a:ext uri="{FF2B5EF4-FFF2-40B4-BE49-F238E27FC236}">
              <a16:creationId xmlns:a16="http://schemas.microsoft.com/office/drawing/2014/main" id="{DE8D658B-3720-495A-9C6C-CCD6B5A47327}"/>
            </a:ext>
          </a:extLst>
        </xdr:cNvPr>
        <xdr:cNvSpPr txBox="1"/>
      </xdr:nvSpPr>
      <xdr:spPr>
        <a:xfrm>
          <a:off x="20167111" y="647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130387</xdr:rowOff>
    </xdr:from>
    <xdr:ext cx="534377" cy="259045"/>
    <xdr:sp macro="" textlink="">
      <xdr:nvSpPr>
        <xdr:cNvPr id="497" name="n_3mainValue【一般廃棄物処理施設】&#10;一人当たり有形固定資産（償却資産）額">
          <a:extLst>
            <a:ext uri="{FF2B5EF4-FFF2-40B4-BE49-F238E27FC236}">
              <a16:creationId xmlns:a16="http://schemas.microsoft.com/office/drawing/2014/main" id="{0C5A3538-9E80-455E-A6CC-EEB1E5231AAE}"/>
            </a:ext>
          </a:extLst>
        </xdr:cNvPr>
        <xdr:cNvSpPr txBox="1"/>
      </xdr:nvSpPr>
      <xdr:spPr>
        <a:xfrm>
          <a:off x="19278111" y="6474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134986</xdr:rowOff>
    </xdr:from>
    <xdr:ext cx="534377" cy="259045"/>
    <xdr:sp macro="" textlink="">
      <xdr:nvSpPr>
        <xdr:cNvPr id="498" name="n_4mainValue【一般廃棄物処理施設】&#10;一人当たり有形固定資産（償却資産）額">
          <a:extLst>
            <a:ext uri="{FF2B5EF4-FFF2-40B4-BE49-F238E27FC236}">
              <a16:creationId xmlns:a16="http://schemas.microsoft.com/office/drawing/2014/main" id="{F64255DC-549F-4E5C-BC39-AF4FD78DAB0E}"/>
            </a:ext>
          </a:extLst>
        </xdr:cNvPr>
        <xdr:cNvSpPr txBox="1"/>
      </xdr:nvSpPr>
      <xdr:spPr>
        <a:xfrm>
          <a:off x="18389111" y="647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9" name="正方形/長方形 498">
          <a:extLst>
            <a:ext uri="{FF2B5EF4-FFF2-40B4-BE49-F238E27FC236}">
              <a16:creationId xmlns:a16="http://schemas.microsoft.com/office/drawing/2014/main" id="{4CAABC0F-29AE-40B6-B30B-114B325F216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0" name="正方形/長方形 499">
          <a:extLst>
            <a:ext uri="{FF2B5EF4-FFF2-40B4-BE49-F238E27FC236}">
              <a16:creationId xmlns:a16="http://schemas.microsoft.com/office/drawing/2014/main" id="{E55E95F3-18AD-4F72-8535-5C7B54C6CC6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1" name="正方形/長方形 500">
          <a:extLst>
            <a:ext uri="{FF2B5EF4-FFF2-40B4-BE49-F238E27FC236}">
              <a16:creationId xmlns:a16="http://schemas.microsoft.com/office/drawing/2014/main" id="{05C67A9E-408A-4985-9B4E-00C2EF113F0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2" name="正方形/長方形 501">
          <a:extLst>
            <a:ext uri="{FF2B5EF4-FFF2-40B4-BE49-F238E27FC236}">
              <a16:creationId xmlns:a16="http://schemas.microsoft.com/office/drawing/2014/main" id="{5EE31713-BD6B-4366-B146-AC60426C42C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3" name="正方形/長方形 502">
          <a:extLst>
            <a:ext uri="{FF2B5EF4-FFF2-40B4-BE49-F238E27FC236}">
              <a16:creationId xmlns:a16="http://schemas.microsoft.com/office/drawing/2014/main" id="{C31D37D2-492B-48C8-91D1-9D4C3EAAFA9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4" name="正方形/長方形 503">
          <a:extLst>
            <a:ext uri="{FF2B5EF4-FFF2-40B4-BE49-F238E27FC236}">
              <a16:creationId xmlns:a16="http://schemas.microsoft.com/office/drawing/2014/main" id="{D05FDB64-78FD-4726-957C-55F2A5EAF9D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5" name="正方形/長方形 504">
          <a:extLst>
            <a:ext uri="{FF2B5EF4-FFF2-40B4-BE49-F238E27FC236}">
              <a16:creationId xmlns:a16="http://schemas.microsoft.com/office/drawing/2014/main" id="{6EA102A8-F33D-4A82-A3FD-8853AD9BF1F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6" name="正方形/長方形 505">
          <a:extLst>
            <a:ext uri="{FF2B5EF4-FFF2-40B4-BE49-F238E27FC236}">
              <a16:creationId xmlns:a16="http://schemas.microsoft.com/office/drawing/2014/main" id="{26310B51-9116-437C-AEA5-FCBEE933C2CD}"/>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07" name="正方形/長方形 506">
          <a:extLst>
            <a:ext uri="{FF2B5EF4-FFF2-40B4-BE49-F238E27FC236}">
              <a16:creationId xmlns:a16="http://schemas.microsoft.com/office/drawing/2014/main" id="{39BC672D-469B-494B-9FFA-F5BBF05AFB4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8" name="正方形/長方形 507">
          <a:extLst>
            <a:ext uri="{FF2B5EF4-FFF2-40B4-BE49-F238E27FC236}">
              <a16:creationId xmlns:a16="http://schemas.microsoft.com/office/drawing/2014/main" id="{AC2B1161-4D98-49CC-AFA0-C6D5C31A69B3}"/>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9" name="正方形/長方形 508">
          <a:extLst>
            <a:ext uri="{FF2B5EF4-FFF2-40B4-BE49-F238E27FC236}">
              <a16:creationId xmlns:a16="http://schemas.microsoft.com/office/drawing/2014/main" id="{2E3B5DBB-16ED-411E-AF41-B349FEC54A5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0" name="正方形/長方形 509">
          <a:extLst>
            <a:ext uri="{FF2B5EF4-FFF2-40B4-BE49-F238E27FC236}">
              <a16:creationId xmlns:a16="http://schemas.microsoft.com/office/drawing/2014/main" id="{C3CB05AD-3EAA-41AF-BAE0-0C9BFA0B484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1" name="正方形/長方形 510">
          <a:extLst>
            <a:ext uri="{FF2B5EF4-FFF2-40B4-BE49-F238E27FC236}">
              <a16:creationId xmlns:a16="http://schemas.microsoft.com/office/drawing/2014/main" id="{AD39140B-CAF3-4990-BEEB-C9D19599F7A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2" name="正方形/長方形 511">
          <a:extLst>
            <a:ext uri="{FF2B5EF4-FFF2-40B4-BE49-F238E27FC236}">
              <a16:creationId xmlns:a16="http://schemas.microsoft.com/office/drawing/2014/main" id="{EAEB139D-828D-4F31-A99A-D646386D4D4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3" name="正方形/長方形 512">
          <a:extLst>
            <a:ext uri="{FF2B5EF4-FFF2-40B4-BE49-F238E27FC236}">
              <a16:creationId xmlns:a16="http://schemas.microsoft.com/office/drawing/2014/main" id="{2F8057F7-293C-4A96-A6C5-32C878C8FD5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4" name="正方形/長方形 513">
          <a:extLst>
            <a:ext uri="{FF2B5EF4-FFF2-40B4-BE49-F238E27FC236}">
              <a16:creationId xmlns:a16="http://schemas.microsoft.com/office/drawing/2014/main" id="{9E9BC930-1F55-4E3F-9C7A-4A64A320D6AF}"/>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15" name="正方形/長方形 514">
          <a:extLst>
            <a:ext uri="{FF2B5EF4-FFF2-40B4-BE49-F238E27FC236}">
              <a16:creationId xmlns:a16="http://schemas.microsoft.com/office/drawing/2014/main" id="{4228A608-EE48-4DDB-88C8-094D7A599D5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6" name="正方形/長方形 515">
          <a:extLst>
            <a:ext uri="{FF2B5EF4-FFF2-40B4-BE49-F238E27FC236}">
              <a16:creationId xmlns:a16="http://schemas.microsoft.com/office/drawing/2014/main" id="{C39FD3B6-8605-4AE5-B5B5-186FDBF7898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7" name="正方形/長方形 516">
          <a:extLst>
            <a:ext uri="{FF2B5EF4-FFF2-40B4-BE49-F238E27FC236}">
              <a16:creationId xmlns:a16="http://schemas.microsoft.com/office/drawing/2014/main" id="{13BCB54F-8B59-4056-864F-E2EEDA7208C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8" name="正方形/長方形 517">
          <a:extLst>
            <a:ext uri="{FF2B5EF4-FFF2-40B4-BE49-F238E27FC236}">
              <a16:creationId xmlns:a16="http://schemas.microsoft.com/office/drawing/2014/main" id="{E6B539C2-2511-4750-8604-8921B5D8628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9" name="正方形/長方形 518">
          <a:extLst>
            <a:ext uri="{FF2B5EF4-FFF2-40B4-BE49-F238E27FC236}">
              <a16:creationId xmlns:a16="http://schemas.microsoft.com/office/drawing/2014/main" id="{D470A703-D9C2-4C65-B039-BB10012ABB8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0" name="正方形/長方形 519">
          <a:extLst>
            <a:ext uri="{FF2B5EF4-FFF2-40B4-BE49-F238E27FC236}">
              <a16:creationId xmlns:a16="http://schemas.microsoft.com/office/drawing/2014/main" id="{7C186A59-3C11-4543-9467-0AF96F96D01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1" name="正方形/長方形 520">
          <a:extLst>
            <a:ext uri="{FF2B5EF4-FFF2-40B4-BE49-F238E27FC236}">
              <a16:creationId xmlns:a16="http://schemas.microsoft.com/office/drawing/2014/main" id="{569CAD19-CABF-4C01-AF5C-32212D14606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2" name="正方形/長方形 521">
          <a:extLst>
            <a:ext uri="{FF2B5EF4-FFF2-40B4-BE49-F238E27FC236}">
              <a16:creationId xmlns:a16="http://schemas.microsoft.com/office/drawing/2014/main" id="{EF0DC1F8-5803-4718-97D2-4D0D2807EC59}"/>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23" name="正方形/長方形 522">
          <a:extLst>
            <a:ext uri="{FF2B5EF4-FFF2-40B4-BE49-F238E27FC236}">
              <a16:creationId xmlns:a16="http://schemas.microsoft.com/office/drawing/2014/main" id="{EBB6528C-B23A-4759-AEE5-9F9C68C1332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4" name="正方形/長方形 523">
          <a:extLst>
            <a:ext uri="{FF2B5EF4-FFF2-40B4-BE49-F238E27FC236}">
              <a16:creationId xmlns:a16="http://schemas.microsoft.com/office/drawing/2014/main" id="{986402D3-21B8-431D-B94E-C09E374225B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25" name="正方形/長方形 524">
          <a:extLst>
            <a:ext uri="{FF2B5EF4-FFF2-40B4-BE49-F238E27FC236}">
              <a16:creationId xmlns:a16="http://schemas.microsoft.com/office/drawing/2014/main" id="{C9038A32-4782-46B1-A643-C6009809DAD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26" name="正方形/長方形 525">
          <a:extLst>
            <a:ext uri="{FF2B5EF4-FFF2-40B4-BE49-F238E27FC236}">
              <a16:creationId xmlns:a16="http://schemas.microsoft.com/office/drawing/2014/main" id="{13969C5A-CD97-46E4-8A29-E5683E864C2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27" name="正方形/長方形 526">
          <a:extLst>
            <a:ext uri="{FF2B5EF4-FFF2-40B4-BE49-F238E27FC236}">
              <a16:creationId xmlns:a16="http://schemas.microsoft.com/office/drawing/2014/main" id="{1D473EAD-E80B-473E-B8E5-DD2B218D00E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28" name="正方形/長方形 527">
          <a:extLst>
            <a:ext uri="{FF2B5EF4-FFF2-40B4-BE49-F238E27FC236}">
              <a16:creationId xmlns:a16="http://schemas.microsoft.com/office/drawing/2014/main" id="{24A483FF-CAA3-495C-A782-EDE22C52175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29" name="正方形/長方形 528">
          <a:extLst>
            <a:ext uri="{FF2B5EF4-FFF2-40B4-BE49-F238E27FC236}">
              <a16:creationId xmlns:a16="http://schemas.microsoft.com/office/drawing/2014/main" id="{906229EE-2F19-4D69-9C27-7FF5260FB6D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0" name="正方形/長方形 529">
          <a:extLst>
            <a:ext uri="{FF2B5EF4-FFF2-40B4-BE49-F238E27FC236}">
              <a16:creationId xmlns:a16="http://schemas.microsoft.com/office/drawing/2014/main" id="{564AC790-0F1F-4B38-875D-F3CA3E258742}"/>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31" name="正方形/長方形 530">
          <a:extLst>
            <a:ext uri="{FF2B5EF4-FFF2-40B4-BE49-F238E27FC236}">
              <a16:creationId xmlns:a16="http://schemas.microsoft.com/office/drawing/2014/main" id="{8AD9D118-821D-4E26-9AF0-56313E56511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2" name="正方形/長方形 531">
          <a:extLst>
            <a:ext uri="{FF2B5EF4-FFF2-40B4-BE49-F238E27FC236}">
              <a16:creationId xmlns:a16="http://schemas.microsoft.com/office/drawing/2014/main" id="{29D1107D-1426-4B24-8806-23004CF0D5B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3" name="正方形/長方形 532">
          <a:extLst>
            <a:ext uri="{FF2B5EF4-FFF2-40B4-BE49-F238E27FC236}">
              <a16:creationId xmlns:a16="http://schemas.microsoft.com/office/drawing/2014/main" id="{CA2DAEBF-500D-4D62-BC01-111A9139096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4" name="正方形/長方形 533">
          <a:extLst>
            <a:ext uri="{FF2B5EF4-FFF2-40B4-BE49-F238E27FC236}">
              <a16:creationId xmlns:a16="http://schemas.microsoft.com/office/drawing/2014/main" id="{C888BEA8-AAE1-4A7E-A8DD-352DA0421E7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5" name="正方形/長方形 534">
          <a:extLst>
            <a:ext uri="{FF2B5EF4-FFF2-40B4-BE49-F238E27FC236}">
              <a16:creationId xmlns:a16="http://schemas.microsoft.com/office/drawing/2014/main" id="{BEE849A9-BDDA-42BE-B5D0-C1FC53BDE52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36" name="正方形/長方形 535">
          <a:extLst>
            <a:ext uri="{FF2B5EF4-FFF2-40B4-BE49-F238E27FC236}">
              <a16:creationId xmlns:a16="http://schemas.microsoft.com/office/drawing/2014/main" id="{A78F630D-1338-41BF-B9D8-7BE5D761D05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37" name="正方形/長方形 536">
          <a:extLst>
            <a:ext uri="{FF2B5EF4-FFF2-40B4-BE49-F238E27FC236}">
              <a16:creationId xmlns:a16="http://schemas.microsoft.com/office/drawing/2014/main" id="{D000791D-7169-43E9-8ADA-9C5BA1599F4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38" name="正方形/長方形 537">
          <a:extLst>
            <a:ext uri="{FF2B5EF4-FFF2-40B4-BE49-F238E27FC236}">
              <a16:creationId xmlns:a16="http://schemas.microsoft.com/office/drawing/2014/main" id="{4965FC6D-C0AB-4A8C-9BB5-BBA8E66B289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39" name="テキスト ボックス 538">
          <a:extLst>
            <a:ext uri="{FF2B5EF4-FFF2-40B4-BE49-F238E27FC236}">
              <a16:creationId xmlns:a16="http://schemas.microsoft.com/office/drawing/2014/main" id="{36AB0BD2-E963-4A6C-B034-37708BFD882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0" name="直線コネクタ 539">
          <a:extLst>
            <a:ext uri="{FF2B5EF4-FFF2-40B4-BE49-F238E27FC236}">
              <a16:creationId xmlns:a16="http://schemas.microsoft.com/office/drawing/2014/main" id="{B9E9B0C1-F18C-48FC-9176-A08853F0482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1" name="テキスト ボックス 540">
          <a:extLst>
            <a:ext uri="{FF2B5EF4-FFF2-40B4-BE49-F238E27FC236}">
              <a16:creationId xmlns:a16="http://schemas.microsoft.com/office/drawing/2014/main" id="{BA305BE1-3C68-47BB-A2E7-C4A0D0F5FFD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42" name="直線コネクタ 541">
          <a:extLst>
            <a:ext uri="{FF2B5EF4-FFF2-40B4-BE49-F238E27FC236}">
              <a16:creationId xmlns:a16="http://schemas.microsoft.com/office/drawing/2014/main" id="{23525191-6A18-44F9-851E-9334671FF6E8}"/>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43" name="テキスト ボックス 542">
          <a:extLst>
            <a:ext uri="{FF2B5EF4-FFF2-40B4-BE49-F238E27FC236}">
              <a16:creationId xmlns:a16="http://schemas.microsoft.com/office/drawing/2014/main" id="{F2E82A65-A090-40FD-A923-695753F98F54}"/>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44" name="直線コネクタ 543">
          <a:extLst>
            <a:ext uri="{FF2B5EF4-FFF2-40B4-BE49-F238E27FC236}">
              <a16:creationId xmlns:a16="http://schemas.microsoft.com/office/drawing/2014/main" id="{DC6CB643-44B9-4A45-95FE-4FFAB5F87203}"/>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45" name="テキスト ボックス 544">
          <a:extLst>
            <a:ext uri="{FF2B5EF4-FFF2-40B4-BE49-F238E27FC236}">
              <a16:creationId xmlns:a16="http://schemas.microsoft.com/office/drawing/2014/main" id="{07B08805-CE19-4752-8FDE-4E22051645AB}"/>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46" name="直線コネクタ 545">
          <a:extLst>
            <a:ext uri="{FF2B5EF4-FFF2-40B4-BE49-F238E27FC236}">
              <a16:creationId xmlns:a16="http://schemas.microsoft.com/office/drawing/2014/main" id="{60B28724-2E80-4C71-A381-936359242B44}"/>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47" name="テキスト ボックス 546">
          <a:extLst>
            <a:ext uri="{FF2B5EF4-FFF2-40B4-BE49-F238E27FC236}">
              <a16:creationId xmlns:a16="http://schemas.microsoft.com/office/drawing/2014/main" id="{F99CA6A3-E66C-46B9-8652-B20B2C7D56E5}"/>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48" name="直線コネクタ 547">
          <a:extLst>
            <a:ext uri="{FF2B5EF4-FFF2-40B4-BE49-F238E27FC236}">
              <a16:creationId xmlns:a16="http://schemas.microsoft.com/office/drawing/2014/main" id="{CCB7340B-0C6F-4A82-AFE0-BACA27A9EA47}"/>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49" name="テキスト ボックス 548">
          <a:extLst>
            <a:ext uri="{FF2B5EF4-FFF2-40B4-BE49-F238E27FC236}">
              <a16:creationId xmlns:a16="http://schemas.microsoft.com/office/drawing/2014/main" id="{1A77634F-E23E-4812-81AD-899F1B5C9DCA}"/>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50" name="直線コネクタ 549">
          <a:extLst>
            <a:ext uri="{FF2B5EF4-FFF2-40B4-BE49-F238E27FC236}">
              <a16:creationId xmlns:a16="http://schemas.microsoft.com/office/drawing/2014/main" id="{80952ECB-CC8C-4BD1-BC0D-C6C9F7F18EDD}"/>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551" name="テキスト ボックス 550">
          <a:extLst>
            <a:ext uri="{FF2B5EF4-FFF2-40B4-BE49-F238E27FC236}">
              <a16:creationId xmlns:a16="http://schemas.microsoft.com/office/drawing/2014/main" id="{BDAF8EB9-3EEA-4894-ACFA-C1D421DE49C4}"/>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2" name="直線コネクタ 551">
          <a:extLst>
            <a:ext uri="{FF2B5EF4-FFF2-40B4-BE49-F238E27FC236}">
              <a16:creationId xmlns:a16="http://schemas.microsoft.com/office/drawing/2014/main" id="{C373B0DC-7BF4-46EC-BE6F-A350EB86F1A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3" name="【庁舎】&#10;有形固定資産減価償却率グラフ枠">
          <a:extLst>
            <a:ext uri="{FF2B5EF4-FFF2-40B4-BE49-F238E27FC236}">
              <a16:creationId xmlns:a16="http://schemas.microsoft.com/office/drawing/2014/main" id="{3797EA9C-1C82-4CE0-8B73-25198EAD28D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554" name="直線コネクタ 553">
          <a:extLst>
            <a:ext uri="{FF2B5EF4-FFF2-40B4-BE49-F238E27FC236}">
              <a16:creationId xmlns:a16="http://schemas.microsoft.com/office/drawing/2014/main" id="{7B1D29E6-9A7E-420A-87A7-43E103E73091}"/>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555" name="【庁舎】&#10;有形固定資産減価償却率最小値テキスト">
          <a:extLst>
            <a:ext uri="{FF2B5EF4-FFF2-40B4-BE49-F238E27FC236}">
              <a16:creationId xmlns:a16="http://schemas.microsoft.com/office/drawing/2014/main" id="{E1298356-C607-4B96-A40B-BFF8203DC06F}"/>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556" name="直線コネクタ 555">
          <a:extLst>
            <a:ext uri="{FF2B5EF4-FFF2-40B4-BE49-F238E27FC236}">
              <a16:creationId xmlns:a16="http://schemas.microsoft.com/office/drawing/2014/main" id="{238B68AA-DB52-48A5-A921-D0EEE59D7391}"/>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557" name="【庁舎】&#10;有形固定資産減価償却率最大値テキスト">
          <a:extLst>
            <a:ext uri="{FF2B5EF4-FFF2-40B4-BE49-F238E27FC236}">
              <a16:creationId xmlns:a16="http://schemas.microsoft.com/office/drawing/2014/main" id="{0F02779D-1899-4CE8-93D0-41BC4336E536}"/>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58" name="直線コネクタ 557">
          <a:extLst>
            <a:ext uri="{FF2B5EF4-FFF2-40B4-BE49-F238E27FC236}">
              <a16:creationId xmlns:a16="http://schemas.microsoft.com/office/drawing/2014/main" id="{5D759513-20AB-410D-9B8E-831C2449DA44}"/>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63516</xdr:rowOff>
    </xdr:from>
    <xdr:ext cx="405111" cy="259045"/>
    <xdr:sp macro="" textlink="">
      <xdr:nvSpPr>
        <xdr:cNvPr id="559" name="【庁舎】&#10;有形固定資産減価償却率平均値テキスト">
          <a:extLst>
            <a:ext uri="{FF2B5EF4-FFF2-40B4-BE49-F238E27FC236}">
              <a16:creationId xmlns:a16="http://schemas.microsoft.com/office/drawing/2014/main" id="{AACA0BB6-8639-47F9-891B-FEFB351C860F}"/>
            </a:ext>
          </a:extLst>
        </xdr:cNvPr>
        <xdr:cNvSpPr txBox="1"/>
      </xdr:nvSpPr>
      <xdr:spPr>
        <a:xfrm>
          <a:off x="16357600" y="177228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85089</xdr:rowOff>
    </xdr:from>
    <xdr:to>
      <xdr:col>85</xdr:col>
      <xdr:colOff>177800</xdr:colOff>
      <xdr:row>104</xdr:row>
      <xdr:rowOff>15239</xdr:rowOff>
    </xdr:to>
    <xdr:sp macro="" textlink="">
      <xdr:nvSpPr>
        <xdr:cNvPr id="560" name="フローチャート: 判断 559">
          <a:extLst>
            <a:ext uri="{FF2B5EF4-FFF2-40B4-BE49-F238E27FC236}">
              <a16:creationId xmlns:a16="http://schemas.microsoft.com/office/drawing/2014/main" id="{33E25D64-59CF-4590-9A75-23B6234E2AFC}"/>
            </a:ext>
          </a:extLst>
        </xdr:cNvPr>
        <xdr:cNvSpPr/>
      </xdr:nvSpPr>
      <xdr:spPr>
        <a:xfrm>
          <a:off x="16268700" y="1774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85089</xdr:rowOff>
    </xdr:from>
    <xdr:to>
      <xdr:col>81</xdr:col>
      <xdr:colOff>101600</xdr:colOff>
      <xdr:row>104</xdr:row>
      <xdr:rowOff>15239</xdr:rowOff>
    </xdr:to>
    <xdr:sp macro="" textlink="">
      <xdr:nvSpPr>
        <xdr:cNvPr id="561" name="フローチャート: 判断 560">
          <a:extLst>
            <a:ext uri="{FF2B5EF4-FFF2-40B4-BE49-F238E27FC236}">
              <a16:creationId xmlns:a16="http://schemas.microsoft.com/office/drawing/2014/main" id="{00A169A3-B8DC-47A2-9A50-6F5EC95426FB}"/>
            </a:ext>
          </a:extLst>
        </xdr:cNvPr>
        <xdr:cNvSpPr/>
      </xdr:nvSpPr>
      <xdr:spPr>
        <a:xfrm>
          <a:off x="15430500" y="1774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109220</xdr:rowOff>
    </xdr:from>
    <xdr:to>
      <xdr:col>76</xdr:col>
      <xdr:colOff>165100</xdr:colOff>
      <xdr:row>104</xdr:row>
      <xdr:rowOff>39370</xdr:rowOff>
    </xdr:to>
    <xdr:sp macro="" textlink="">
      <xdr:nvSpPr>
        <xdr:cNvPr id="562" name="フローチャート: 判断 561">
          <a:extLst>
            <a:ext uri="{FF2B5EF4-FFF2-40B4-BE49-F238E27FC236}">
              <a16:creationId xmlns:a16="http://schemas.microsoft.com/office/drawing/2014/main" id="{8D531CA0-6267-4A84-B08E-80FD2D8B435C}"/>
            </a:ext>
          </a:extLst>
        </xdr:cNvPr>
        <xdr:cNvSpPr/>
      </xdr:nvSpPr>
      <xdr:spPr>
        <a:xfrm>
          <a:off x="14541500" y="1776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143511</xdr:rowOff>
    </xdr:from>
    <xdr:to>
      <xdr:col>72</xdr:col>
      <xdr:colOff>38100</xdr:colOff>
      <xdr:row>104</xdr:row>
      <xdr:rowOff>73661</xdr:rowOff>
    </xdr:to>
    <xdr:sp macro="" textlink="">
      <xdr:nvSpPr>
        <xdr:cNvPr id="563" name="フローチャート: 判断 562">
          <a:extLst>
            <a:ext uri="{FF2B5EF4-FFF2-40B4-BE49-F238E27FC236}">
              <a16:creationId xmlns:a16="http://schemas.microsoft.com/office/drawing/2014/main" id="{E2ACDED9-6E9A-460D-B0E3-871823AA7D54}"/>
            </a:ext>
          </a:extLst>
        </xdr:cNvPr>
        <xdr:cNvSpPr/>
      </xdr:nvSpPr>
      <xdr:spPr>
        <a:xfrm>
          <a:off x="13652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114300</xdr:rowOff>
    </xdr:from>
    <xdr:to>
      <xdr:col>67</xdr:col>
      <xdr:colOff>101600</xdr:colOff>
      <xdr:row>104</xdr:row>
      <xdr:rowOff>44450</xdr:rowOff>
    </xdr:to>
    <xdr:sp macro="" textlink="">
      <xdr:nvSpPr>
        <xdr:cNvPr id="564" name="フローチャート: 判断 563">
          <a:extLst>
            <a:ext uri="{FF2B5EF4-FFF2-40B4-BE49-F238E27FC236}">
              <a16:creationId xmlns:a16="http://schemas.microsoft.com/office/drawing/2014/main" id="{E88AB596-2F50-40BA-8617-8DABC9B37ABE}"/>
            </a:ext>
          </a:extLst>
        </xdr:cNvPr>
        <xdr:cNvSpPr/>
      </xdr:nvSpPr>
      <xdr:spPr>
        <a:xfrm>
          <a:off x="12763500" y="177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65" name="テキスト ボックス 564">
          <a:extLst>
            <a:ext uri="{FF2B5EF4-FFF2-40B4-BE49-F238E27FC236}">
              <a16:creationId xmlns:a16="http://schemas.microsoft.com/office/drawing/2014/main" id="{10ADC1B0-4B48-43CA-BBCB-81CD13CF626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66" name="テキスト ボックス 565">
          <a:extLst>
            <a:ext uri="{FF2B5EF4-FFF2-40B4-BE49-F238E27FC236}">
              <a16:creationId xmlns:a16="http://schemas.microsoft.com/office/drawing/2014/main" id="{28CAF815-6CB2-4E58-AB79-1E47C919D2C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67" name="テキスト ボックス 566">
          <a:extLst>
            <a:ext uri="{FF2B5EF4-FFF2-40B4-BE49-F238E27FC236}">
              <a16:creationId xmlns:a16="http://schemas.microsoft.com/office/drawing/2014/main" id="{BF99BF98-3149-4E7E-AF40-DEE66E6309B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68" name="テキスト ボックス 567">
          <a:extLst>
            <a:ext uri="{FF2B5EF4-FFF2-40B4-BE49-F238E27FC236}">
              <a16:creationId xmlns:a16="http://schemas.microsoft.com/office/drawing/2014/main" id="{439EB867-F594-49F5-9CEC-E6D83A63053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69" name="テキスト ボックス 568">
          <a:extLst>
            <a:ext uri="{FF2B5EF4-FFF2-40B4-BE49-F238E27FC236}">
              <a16:creationId xmlns:a16="http://schemas.microsoft.com/office/drawing/2014/main" id="{4350FC5B-DA01-4C22-9D2F-34EAB7F7143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137161</xdr:rowOff>
    </xdr:from>
    <xdr:to>
      <xdr:col>85</xdr:col>
      <xdr:colOff>177800</xdr:colOff>
      <xdr:row>103</xdr:row>
      <xdr:rowOff>67311</xdr:rowOff>
    </xdr:to>
    <xdr:sp macro="" textlink="">
      <xdr:nvSpPr>
        <xdr:cNvPr id="570" name="楕円 569">
          <a:extLst>
            <a:ext uri="{FF2B5EF4-FFF2-40B4-BE49-F238E27FC236}">
              <a16:creationId xmlns:a16="http://schemas.microsoft.com/office/drawing/2014/main" id="{35EB46C1-5A1D-40F8-8401-06B259ECF3FA}"/>
            </a:ext>
          </a:extLst>
        </xdr:cNvPr>
        <xdr:cNvSpPr/>
      </xdr:nvSpPr>
      <xdr:spPr>
        <a:xfrm>
          <a:off x="16268700" y="1762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160038</xdr:rowOff>
    </xdr:from>
    <xdr:ext cx="405111" cy="259045"/>
    <xdr:sp macro="" textlink="">
      <xdr:nvSpPr>
        <xdr:cNvPr id="571" name="【庁舎】&#10;有形固定資産減価償却率該当値テキスト">
          <a:extLst>
            <a:ext uri="{FF2B5EF4-FFF2-40B4-BE49-F238E27FC236}">
              <a16:creationId xmlns:a16="http://schemas.microsoft.com/office/drawing/2014/main" id="{AF250F30-491D-4F59-B230-C73EB9F405C0}"/>
            </a:ext>
          </a:extLst>
        </xdr:cNvPr>
        <xdr:cNvSpPr txBox="1"/>
      </xdr:nvSpPr>
      <xdr:spPr>
        <a:xfrm>
          <a:off x="16357600" y="17476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119380</xdr:rowOff>
    </xdr:from>
    <xdr:to>
      <xdr:col>81</xdr:col>
      <xdr:colOff>101600</xdr:colOff>
      <xdr:row>103</xdr:row>
      <xdr:rowOff>49530</xdr:rowOff>
    </xdr:to>
    <xdr:sp macro="" textlink="">
      <xdr:nvSpPr>
        <xdr:cNvPr id="572" name="楕円 571">
          <a:extLst>
            <a:ext uri="{FF2B5EF4-FFF2-40B4-BE49-F238E27FC236}">
              <a16:creationId xmlns:a16="http://schemas.microsoft.com/office/drawing/2014/main" id="{BA471462-E9D4-452D-B765-ECF65E034A90}"/>
            </a:ext>
          </a:extLst>
        </xdr:cNvPr>
        <xdr:cNvSpPr/>
      </xdr:nvSpPr>
      <xdr:spPr>
        <a:xfrm>
          <a:off x="15430500" y="1760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170180</xdr:rowOff>
    </xdr:from>
    <xdr:to>
      <xdr:col>85</xdr:col>
      <xdr:colOff>127000</xdr:colOff>
      <xdr:row>103</xdr:row>
      <xdr:rowOff>16511</xdr:rowOff>
    </xdr:to>
    <xdr:cxnSp macro="">
      <xdr:nvCxnSpPr>
        <xdr:cNvPr id="573" name="直線コネクタ 572">
          <a:extLst>
            <a:ext uri="{FF2B5EF4-FFF2-40B4-BE49-F238E27FC236}">
              <a16:creationId xmlns:a16="http://schemas.microsoft.com/office/drawing/2014/main" id="{A86EE341-D700-4E9A-8271-A05C5CCF8334}"/>
            </a:ext>
          </a:extLst>
        </xdr:cNvPr>
        <xdr:cNvCxnSpPr/>
      </xdr:nvCxnSpPr>
      <xdr:spPr>
        <a:xfrm>
          <a:off x="15481300" y="17658080"/>
          <a:ext cx="838200" cy="1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96520</xdr:rowOff>
    </xdr:from>
    <xdr:to>
      <xdr:col>76</xdr:col>
      <xdr:colOff>165100</xdr:colOff>
      <xdr:row>103</xdr:row>
      <xdr:rowOff>26670</xdr:rowOff>
    </xdr:to>
    <xdr:sp macro="" textlink="">
      <xdr:nvSpPr>
        <xdr:cNvPr id="574" name="楕円 573">
          <a:extLst>
            <a:ext uri="{FF2B5EF4-FFF2-40B4-BE49-F238E27FC236}">
              <a16:creationId xmlns:a16="http://schemas.microsoft.com/office/drawing/2014/main" id="{EB7A87D8-A886-445D-B23A-6DC360E71D63}"/>
            </a:ext>
          </a:extLst>
        </xdr:cNvPr>
        <xdr:cNvSpPr/>
      </xdr:nvSpPr>
      <xdr:spPr>
        <a:xfrm>
          <a:off x="14541500" y="1758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147320</xdr:rowOff>
    </xdr:from>
    <xdr:to>
      <xdr:col>81</xdr:col>
      <xdr:colOff>50800</xdr:colOff>
      <xdr:row>102</xdr:row>
      <xdr:rowOff>170180</xdr:rowOff>
    </xdr:to>
    <xdr:cxnSp macro="">
      <xdr:nvCxnSpPr>
        <xdr:cNvPr id="575" name="直線コネクタ 574">
          <a:extLst>
            <a:ext uri="{FF2B5EF4-FFF2-40B4-BE49-F238E27FC236}">
              <a16:creationId xmlns:a16="http://schemas.microsoft.com/office/drawing/2014/main" id="{7D857A03-3E3B-43DF-BE0E-289126DB8BDF}"/>
            </a:ext>
          </a:extLst>
        </xdr:cNvPr>
        <xdr:cNvCxnSpPr/>
      </xdr:nvCxnSpPr>
      <xdr:spPr>
        <a:xfrm>
          <a:off x="14592300" y="17635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71120</xdr:rowOff>
    </xdr:from>
    <xdr:to>
      <xdr:col>72</xdr:col>
      <xdr:colOff>38100</xdr:colOff>
      <xdr:row>103</xdr:row>
      <xdr:rowOff>1270</xdr:rowOff>
    </xdr:to>
    <xdr:sp macro="" textlink="">
      <xdr:nvSpPr>
        <xdr:cNvPr id="576" name="楕円 575">
          <a:extLst>
            <a:ext uri="{FF2B5EF4-FFF2-40B4-BE49-F238E27FC236}">
              <a16:creationId xmlns:a16="http://schemas.microsoft.com/office/drawing/2014/main" id="{1D05834B-A819-4327-895A-6E8FCAF55138}"/>
            </a:ext>
          </a:extLst>
        </xdr:cNvPr>
        <xdr:cNvSpPr/>
      </xdr:nvSpPr>
      <xdr:spPr>
        <a:xfrm>
          <a:off x="136525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121920</xdr:rowOff>
    </xdr:from>
    <xdr:to>
      <xdr:col>76</xdr:col>
      <xdr:colOff>114300</xdr:colOff>
      <xdr:row>102</xdr:row>
      <xdr:rowOff>147320</xdr:rowOff>
    </xdr:to>
    <xdr:cxnSp macro="">
      <xdr:nvCxnSpPr>
        <xdr:cNvPr id="577" name="直線コネクタ 576">
          <a:extLst>
            <a:ext uri="{FF2B5EF4-FFF2-40B4-BE49-F238E27FC236}">
              <a16:creationId xmlns:a16="http://schemas.microsoft.com/office/drawing/2014/main" id="{3E2920FC-E7BC-45FD-BE5C-76038AE60D4E}"/>
            </a:ext>
          </a:extLst>
        </xdr:cNvPr>
        <xdr:cNvCxnSpPr/>
      </xdr:nvCxnSpPr>
      <xdr:spPr>
        <a:xfrm>
          <a:off x="13703300" y="1760982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44450</xdr:rowOff>
    </xdr:from>
    <xdr:to>
      <xdr:col>67</xdr:col>
      <xdr:colOff>101600</xdr:colOff>
      <xdr:row>102</xdr:row>
      <xdr:rowOff>146050</xdr:rowOff>
    </xdr:to>
    <xdr:sp macro="" textlink="">
      <xdr:nvSpPr>
        <xdr:cNvPr id="578" name="楕円 577">
          <a:extLst>
            <a:ext uri="{FF2B5EF4-FFF2-40B4-BE49-F238E27FC236}">
              <a16:creationId xmlns:a16="http://schemas.microsoft.com/office/drawing/2014/main" id="{C515DF14-FFD6-4FCE-9845-01C635A97F60}"/>
            </a:ext>
          </a:extLst>
        </xdr:cNvPr>
        <xdr:cNvSpPr/>
      </xdr:nvSpPr>
      <xdr:spPr>
        <a:xfrm>
          <a:off x="12763500" y="1753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95250</xdr:rowOff>
    </xdr:from>
    <xdr:to>
      <xdr:col>71</xdr:col>
      <xdr:colOff>177800</xdr:colOff>
      <xdr:row>102</xdr:row>
      <xdr:rowOff>121920</xdr:rowOff>
    </xdr:to>
    <xdr:cxnSp macro="">
      <xdr:nvCxnSpPr>
        <xdr:cNvPr id="579" name="直線コネクタ 578">
          <a:extLst>
            <a:ext uri="{FF2B5EF4-FFF2-40B4-BE49-F238E27FC236}">
              <a16:creationId xmlns:a16="http://schemas.microsoft.com/office/drawing/2014/main" id="{825D6DCB-1E6A-411E-9CB9-E0DEF55987C2}"/>
            </a:ext>
          </a:extLst>
        </xdr:cNvPr>
        <xdr:cNvCxnSpPr/>
      </xdr:nvCxnSpPr>
      <xdr:spPr>
        <a:xfrm>
          <a:off x="12814300" y="175831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6366</xdr:rowOff>
    </xdr:from>
    <xdr:ext cx="405111" cy="259045"/>
    <xdr:sp macro="" textlink="">
      <xdr:nvSpPr>
        <xdr:cNvPr id="580" name="n_1aveValue【庁舎】&#10;有形固定資産減価償却率">
          <a:extLst>
            <a:ext uri="{FF2B5EF4-FFF2-40B4-BE49-F238E27FC236}">
              <a16:creationId xmlns:a16="http://schemas.microsoft.com/office/drawing/2014/main" id="{3DFC7463-9292-4AB0-8924-1E74EF6EFFB1}"/>
            </a:ext>
          </a:extLst>
        </xdr:cNvPr>
        <xdr:cNvSpPr txBox="1"/>
      </xdr:nvSpPr>
      <xdr:spPr>
        <a:xfrm>
          <a:off x="15266044" y="1783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30497</xdr:rowOff>
    </xdr:from>
    <xdr:ext cx="405111" cy="259045"/>
    <xdr:sp macro="" textlink="">
      <xdr:nvSpPr>
        <xdr:cNvPr id="581" name="n_2aveValue【庁舎】&#10;有形固定資産減価償却率">
          <a:extLst>
            <a:ext uri="{FF2B5EF4-FFF2-40B4-BE49-F238E27FC236}">
              <a16:creationId xmlns:a16="http://schemas.microsoft.com/office/drawing/2014/main" id="{03E5215C-6A93-47D5-B7A9-D4B866C07F14}"/>
            </a:ext>
          </a:extLst>
        </xdr:cNvPr>
        <xdr:cNvSpPr txBox="1"/>
      </xdr:nvSpPr>
      <xdr:spPr>
        <a:xfrm>
          <a:off x="14389744" y="1786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64788</xdr:rowOff>
    </xdr:from>
    <xdr:ext cx="405111" cy="259045"/>
    <xdr:sp macro="" textlink="">
      <xdr:nvSpPr>
        <xdr:cNvPr id="582" name="n_3aveValue【庁舎】&#10;有形固定資産減価償却率">
          <a:extLst>
            <a:ext uri="{FF2B5EF4-FFF2-40B4-BE49-F238E27FC236}">
              <a16:creationId xmlns:a16="http://schemas.microsoft.com/office/drawing/2014/main" id="{BE8F7A86-B15B-4052-BC79-4C93B9423C99}"/>
            </a:ext>
          </a:extLst>
        </xdr:cNvPr>
        <xdr:cNvSpPr txBox="1"/>
      </xdr:nvSpPr>
      <xdr:spPr>
        <a:xfrm>
          <a:off x="13500744" y="1789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35577</xdr:rowOff>
    </xdr:from>
    <xdr:ext cx="405111" cy="259045"/>
    <xdr:sp macro="" textlink="">
      <xdr:nvSpPr>
        <xdr:cNvPr id="583" name="n_4aveValue【庁舎】&#10;有形固定資産減価償却率">
          <a:extLst>
            <a:ext uri="{FF2B5EF4-FFF2-40B4-BE49-F238E27FC236}">
              <a16:creationId xmlns:a16="http://schemas.microsoft.com/office/drawing/2014/main" id="{5DE92C67-593A-4463-A9D4-10067DCC7AC5}"/>
            </a:ext>
          </a:extLst>
        </xdr:cNvPr>
        <xdr:cNvSpPr txBox="1"/>
      </xdr:nvSpPr>
      <xdr:spPr>
        <a:xfrm>
          <a:off x="12611744" y="17866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66057</xdr:rowOff>
    </xdr:from>
    <xdr:ext cx="405111" cy="259045"/>
    <xdr:sp macro="" textlink="">
      <xdr:nvSpPr>
        <xdr:cNvPr id="584" name="n_1mainValue【庁舎】&#10;有形固定資産減価償却率">
          <a:extLst>
            <a:ext uri="{FF2B5EF4-FFF2-40B4-BE49-F238E27FC236}">
              <a16:creationId xmlns:a16="http://schemas.microsoft.com/office/drawing/2014/main" id="{5E2E0D02-08EE-4E56-BE8E-2C29C052F655}"/>
            </a:ext>
          </a:extLst>
        </xdr:cNvPr>
        <xdr:cNvSpPr txBox="1"/>
      </xdr:nvSpPr>
      <xdr:spPr>
        <a:xfrm>
          <a:off x="15266044" y="17382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43197</xdr:rowOff>
    </xdr:from>
    <xdr:ext cx="405111" cy="259045"/>
    <xdr:sp macro="" textlink="">
      <xdr:nvSpPr>
        <xdr:cNvPr id="585" name="n_2mainValue【庁舎】&#10;有形固定資産減価償却率">
          <a:extLst>
            <a:ext uri="{FF2B5EF4-FFF2-40B4-BE49-F238E27FC236}">
              <a16:creationId xmlns:a16="http://schemas.microsoft.com/office/drawing/2014/main" id="{7E813F5D-C6A0-4F1F-A69B-8286071D86BF}"/>
            </a:ext>
          </a:extLst>
        </xdr:cNvPr>
        <xdr:cNvSpPr txBox="1"/>
      </xdr:nvSpPr>
      <xdr:spPr>
        <a:xfrm>
          <a:off x="14389744" y="17359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17797</xdr:rowOff>
    </xdr:from>
    <xdr:ext cx="405111" cy="259045"/>
    <xdr:sp macro="" textlink="">
      <xdr:nvSpPr>
        <xdr:cNvPr id="586" name="n_3mainValue【庁舎】&#10;有形固定資産減価償却率">
          <a:extLst>
            <a:ext uri="{FF2B5EF4-FFF2-40B4-BE49-F238E27FC236}">
              <a16:creationId xmlns:a16="http://schemas.microsoft.com/office/drawing/2014/main" id="{A1ADC345-7D37-483D-B56C-BC3518E32CBC}"/>
            </a:ext>
          </a:extLst>
        </xdr:cNvPr>
        <xdr:cNvSpPr txBox="1"/>
      </xdr:nvSpPr>
      <xdr:spPr>
        <a:xfrm>
          <a:off x="13500744" y="1733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162577</xdr:rowOff>
    </xdr:from>
    <xdr:ext cx="405111" cy="259045"/>
    <xdr:sp macro="" textlink="">
      <xdr:nvSpPr>
        <xdr:cNvPr id="587" name="n_4mainValue【庁舎】&#10;有形固定資産減価償却率">
          <a:extLst>
            <a:ext uri="{FF2B5EF4-FFF2-40B4-BE49-F238E27FC236}">
              <a16:creationId xmlns:a16="http://schemas.microsoft.com/office/drawing/2014/main" id="{15A8DE11-C52F-4445-A651-0DA640923EA9}"/>
            </a:ext>
          </a:extLst>
        </xdr:cNvPr>
        <xdr:cNvSpPr txBox="1"/>
      </xdr:nvSpPr>
      <xdr:spPr>
        <a:xfrm>
          <a:off x="12611744" y="1730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8" name="正方形/長方形 587">
          <a:extLst>
            <a:ext uri="{FF2B5EF4-FFF2-40B4-BE49-F238E27FC236}">
              <a16:creationId xmlns:a16="http://schemas.microsoft.com/office/drawing/2014/main" id="{ACEC4419-DD70-4A32-ADCE-98F4D594C83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9" name="正方形/長方形 588">
          <a:extLst>
            <a:ext uri="{FF2B5EF4-FFF2-40B4-BE49-F238E27FC236}">
              <a16:creationId xmlns:a16="http://schemas.microsoft.com/office/drawing/2014/main" id="{3C50FB8B-17FF-40D0-B88E-96751198CA3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0" name="正方形/長方形 589">
          <a:extLst>
            <a:ext uri="{FF2B5EF4-FFF2-40B4-BE49-F238E27FC236}">
              <a16:creationId xmlns:a16="http://schemas.microsoft.com/office/drawing/2014/main" id="{494E6408-A30F-4B2D-9764-3D198863AFA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1" name="正方形/長方形 590">
          <a:extLst>
            <a:ext uri="{FF2B5EF4-FFF2-40B4-BE49-F238E27FC236}">
              <a16:creationId xmlns:a16="http://schemas.microsoft.com/office/drawing/2014/main" id="{39A58C4C-ED7B-4915-93B9-32A5D57AF99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2" name="正方形/長方形 591">
          <a:extLst>
            <a:ext uri="{FF2B5EF4-FFF2-40B4-BE49-F238E27FC236}">
              <a16:creationId xmlns:a16="http://schemas.microsoft.com/office/drawing/2014/main" id="{CA0120D0-B766-4EC7-9E6A-10AEBF003BE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3" name="正方形/長方形 592">
          <a:extLst>
            <a:ext uri="{FF2B5EF4-FFF2-40B4-BE49-F238E27FC236}">
              <a16:creationId xmlns:a16="http://schemas.microsoft.com/office/drawing/2014/main" id="{B173FEF7-7306-42CD-A99A-7A82DA01367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4" name="正方形/長方形 593">
          <a:extLst>
            <a:ext uri="{FF2B5EF4-FFF2-40B4-BE49-F238E27FC236}">
              <a16:creationId xmlns:a16="http://schemas.microsoft.com/office/drawing/2014/main" id="{777CD0B2-D6F2-4EA2-97C0-084AB3B7C4C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5" name="正方形/長方形 594">
          <a:extLst>
            <a:ext uri="{FF2B5EF4-FFF2-40B4-BE49-F238E27FC236}">
              <a16:creationId xmlns:a16="http://schemas.microsoft.com/office/drawing/2014/main" id="{3D97C082-6B86-41DC-98B4-525111E41F3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6" name="テキスト ボックス 595">
          <a:extLst>
            <a:ext uri="{FF2B5EF4-FFF2-40B4-BE49-F238E27FC236}">
              <a16:creationId xmlns:a16="http://schemas.microsoft.com/office/drawing/2014/main" id="{94F95836-3C27-4FFA-BC55-C79719CA26D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7" name="直線コネクタ 596">
          <a:extLst>
            <a:ext uri="{FF2B5EF4-FFF2-40B4-BE49-F238E27FC236}">
              <a16:creationId xmlns:a16="http://schemas.microsoft.com/office/drawing/2014/main" id="{DBD8CB7B-8A3F-48BF-A711-9D05E5E8495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598" name="テキスト ボックス 597">
          <a:extLst>
            <a:ext uri="{FF2B5EF4-FFF2-40B4-BE49-F238E27FC236}">
              <a16:creationId xmlns:a16="http://schemas.microsoft.com/office/drawing/2014/main" id="{DF26D97C-5831-407E-8129-7E6A877F92D9}"/>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599" name="直線コネクタ 598">
          <a:extLst>
            <a:ext uri="{FF2B5EF4-FFF2-40B4-BE49-F238E27FC236}">
              <a16:creationId xmlns:a16="http://schemas.microsoft.com/office/drawing/2014/main" id="{950371DF-C389-458E-948E-CAA4F1308A54}"/>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00" name="テキスト ボックス 599">
          <a:extLst>
            <a:ext uri="{FF2B5EF4-FFF2-40B4-BE49-F238E27FC236}">
              <a16:creationId xmlns:a16="http://schemas.microsoft.com/office/drawing/2014/main" id="{F0975207-2D11-4D1C-8DC3-CCA382EAE695}"/>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01" name="直線コネクタ 600">
          <a:extLst>
            <a:ext uri="{FF2B5EF4-FFF2-40B4-BE49-F238E27FC236}">
              <a16:creationId xmlns:a16="http://schemas.microsoft.com/office/drawing/2014/main" id="{EEAEB6D0-25B8-4DC6-8E0E-F7F5C677C899}"/>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02" name="テキスト ボックス 601">
          <a:extLst>
            <a:ext uri="{FF2B5EF4-FFF2-40B4-BE49-F238E27FC236}">
              <a16:creationId xmlns:a16="http://schemas.microsoft.com/office/drawing/2014/main" id="{0AD9D7E5-83B7-4B76-AD48-A9AB0C35C08C}"/>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03" name="直線コネクタ 602">
          <a:extLst>
            <a:ext uri="{FF2B5EF4-FFF2-40B4-BE49-F238E27FC236}">
              <a16:creationId xmlns:a16="http://schemas.microsoft.com/office/drawing/2014/main" id="{BC3143A3-6C09-4633-94F7-1115AC6EC937}"/>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04" name="テキスト ボックス 603">
          <a:extLst>
            <a:ext uri="{FF2B5EF4-FFF2-40B4-BE49-F238E27FC236}">
              <a16:creationId xmlns:a16="http://schemas.microsoft.com/office/drawing/2014/main" id="{52CB743E-F4F4-4BF7-83A1-347576B420A2}"/>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05" name="直線コネクタ 604">
          <a:extLst>
            <a:ext uri="{FF2B5EF4-FFF2-40B4-BE49-F238E27FC236}">
              <a16:creationId xmlns:a16="http://schemas.microsoft.com/office/drawing/2014/main" id="{8EB9AC88-0A4D-4E00-89F8-50F769E5AB71}"/>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06" name="テキスト ボックス 605">
          <a:extLst>
            <a:ext uri="{FF2B5EF4-FFF2-40B4-BE49-F238E27FC236}">
              <a16:creationId xmlns:a16="http://schemas.microsoft.com/office/drawing/2014/main" id="{B09EEB59-3C84-42CB-AA2C-3F042F759B48}"/>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07" name="直線コネクタ 606">
          <a:extLst>
            <a:ext uri="{FF2B5EF4-FFF2-40B4-BE49-F238E27FC236}">
              <a16:creationId xmlns:a16="http://schemas.microsoft.com/office/drawing/2014/main" id="{7F7A0A80-9BE0-4447-85DB-68B901162E49}"/>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08" name="テキスト ボックス 607">
          <a:extLst>
            <a:ext uri="{FF2B5EF4-FFF2-40B4-BE49-F238E27FC236}">
              <a16:creationId xmlns:a16="http://schemas.microsoft.com/office/drawing/2014/main" id="{A1ABD7A9-B7F0-4AAB-9CD7-25CA88A596C4}"/>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09" name="直線コネクタ 608">
          <a:extLst>
            <a:ext uri="{FF2B5EF4-FFF2-40B4-BE49-F238E27FC236}">
              <a16:creationId xmlns:a16="http://schemas.microsoft.com/office/drawing/2014/main" id="{014FDE93-CFAB-41C5-B124-E0657561A3B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10" name="テキスト ボックス 609">
          <a:extLst>
            <a:ext uri="{FF2B5EF4-FFF2-40B4-BE49-F238E27FC236}">
              <a16:creationId xmlns:a16="http://schemas.microsoft.com/office/drawing/2014/main" id="{7F30C445-AFBC-40EF-B93F-489CB0C542D8}"/>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1" name="直線コネクタ 610">
          <a:extLst>
            <a:ext uri="{FF2B5EF4-FFF2-40B4-BE49-F238E27FC236}">
              <a16:creationId xmlns:a16="http://schemas.microsoft.com/office/drawing/2014/main" id="{E9C1E579-4285-4219-9DD5-9739A2D0521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2" name="テキスト ボックス 611">
          <a:extLst>
            <a:ext uri="{FF2B5EF4-FFF2-40B4-BE49-F238E27FC236}">
              <a16:creationId xmlns:a16="http://schemas.microsoft.com/office/drawing/2014/main" id="{01491C82-5583-40AD-9625-D73F865E7CD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3" name="【庁舎】&#10;一人当たり面積グラフ枠">
          <a:extLst>
            <a:ext uri="{FF2B5EF4-FFF2-40B4-BE49-F238E27FC236}">
              <a16:creationId xmlns:a16="http://schemas.microsoft.com/office/drawing/2014/main" id="{DB608546-C66B-4744-AD40-32CEFB38ACF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20682</xdr:rowOff>
    </xdr:from>
    <xdr:to>
      <xdr:col>116</xdr:col>
      <xdr:colOff>62864</xdr:colOff>
      <xdr:row>108</xdr:row>
      <xdr:rowOff>164374</xdr:rowOff>
    </xdr:to>
    <xdr:cxnSp macro="">
      <xdr:nvCxnSpPr>
        <xdr:cNvPr id="614" name="直線コネクタ 613">
          <a:extLst>
            <a:ext uri="{FF2B5EF4-FFF2-40B4-BE49-F238E27FC236}">
              <a16:creationId xmlns:a16="http://schemas.microsoft.com/office/drawing/2014/main" id="{7D087008-8BC5-45C3-83AB-F4237A1838DA}"/>
            </a:ext>
          </a:extLst>
        </xdr:cNvPr>
        <xdr:cNvCxnSpPr/>
      </xdr:nvCxnSpPr>
      <xdr:spPr>
        <a:xfrm flipV="1">
          <a:off x="22160864" y="17165682"/>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615" name="【庁舎】&#10;一人当たり面積最小値テキスト">
          <a:extLst>
            <a:ext uri="{FF2B5EF4-FFF2-40B4-BE49-F238E27FC236}">
              <a16:creationId xmlns:a16="http://schemas.microsoft.com/office/drawing/2014/main" id="{22DD5A64-9FC0-441F-94E4-465246207023}"/>
            </a:ext>
          </a:extLst>
        </xdr:cNvPr>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616" name="直線コネクタ 615">
          <a:extLst>
            <a:ext uri="{FF2B5EF4-FFF2-40B4-BE49-F238E27FC236}">
              <a16:creationId xmlns:a16="http://schemas.microsoft.com/office/drawing/2014/main" id="{059CA87E-90E2-4DA4-828C-FF811E71C891}"/>
            </a:ext>
          </a:extLst>
        </xdr:cNvPr>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138809</xdr:rowOff>
    </xdr:from>
    <xdr:ext cx="469744" cy="259045"/>
    <xdr:sp macro="" textlink="">
      <xdr:nvSpPr>
        <xdr:cNvPr id="617" name="【庁舎】&#10;一人当たり面積最大値テキスト">
          <a:extLst>
            <a:ext uri="{FF2B5EF4-FFF2-40B4-BE49-F238E27FC236}">
              <a16:creationId xmlns:a16="http://schemas.microsoft.com/office/drawing/2014/main" id="{D43B3C46-C07D-4AE4-8967-2861D7F95CC1}"/>
            </a:ext>
          </a:extLst>
        </xdr:cNvPr>
        <xdr:cNvSpPr txBox="1"/>
      </xdr:nvSpPr>
      <xdr:spPr>
        <a:xfrm>
          <a:off x="22199600" y="16940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20682</xdr:rowOff>
    </xdr:from>
    <xdr:to>
      <xdr:col>116</xdr:col>
      <xdr:colOff>152400</xdr:colOff>
      <xdr:row>100</xdr:row>
      <xdr:rowOff>20682</xdr:rowOff>
    </xdr:to>
    <xdr:cxnSp macro="">
      <xdr:nvCxnSpPr>
        <xdr:cNvPr id="618" name="直線コネクタ 617">
          <a:extLst>
            <a:ext uri="{FF2B5EF4-FFF2-40B4-BE49-F238E27FC236}">
              <a16:creationId xmlns:a16="http://schemas.microsoft.com/office/drawing/2014/main" id="{8FD20B3B-8F08-4881-A14C-9C53E6F8C037}"/>
            </a:ext>
          </a:extLst>
        </xdr:cNvPr>
        <xdr:cNvCxnSpPr/>
      </xdr:nvCxnSpPr>
      <xdr:spPr>
        <a:xfrm>
          <a:off x="22072600" y="1716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98533</xdr:rowOff>
    </xdr:from>
    <xdr:ext cx="469744" cy="259045"/>
    <xdr:sp macro="" textlink="">
      <xdr:nvSpPr>
        <xdr:cNvPr id="619" name="【庁舎】&#10;一人当たり面積平均値テキスト">
          <a:extLst>
            <a:ext uri="{FF2B5EF4-FFF2-40B4-BE49-F238E27FC236}">
              <a16:creationId xmlns:a16="http://schemas.microsoft.com/office/drawing/2014/main" id="{C517B9E8-3B48-4D43-89D3-1F7A7EA98AD7}"/>
            </a:ext>
          </a:extLst>
        </xdr:cNvPr>
        <xdr:cNvSpPr txBox="1"/>
      </xdr:nvSpPr>
      <xdr:spPr>
        <a:xfrm>
          <a:off x="22199600" y="18272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120106</xdr:rowOff>
    </xdr:from>
    <xdr:to>
      <xdr:col>116</xdr:col>
      <xdr:colOff>114300</xdr:colOff>
      <xdr:row>107</xdr:row>
      <xdr:rowOff>50256</xdr:rowOff>
    </xdr:to>
    <xdr:sp macro="" textlink="">
      <xdr:nvSpPr>
        <xdr:cNvPr id="620" name="フローチャート: 判断 619">
          <a:extLst>
            <a:ext uri="{FF2B5EF4-FFF2-40B4-BE49-F238E27FC236}">
              <a16:creationId xmlns:a16="http://schemas.microsoft.com/office/drawing/2014/main" id="{C0CD15DB-84EE-44FD-8D25-F8656B495EC4}"/>
            </a:ext>
          </a:extLst>
        </xdr:cNvPr>
        <xdr:cNvSpPr/>
      </xdr:nvSpPr>
      <xdr:spPr>
        <a:xfrm>
          <a:off x="221107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116839</xdr:rowOff>
    </xdr:from>
    <xdr:to>
      <xdr:col>112</xdr:col>
      <xdr:colOff>38100</xdr:colOff>
      <xdr:row>107</xdr:row>
      <xdr:rowOff>46989</xdr:rowOff>
    </xdr:to>
    <xdr:sp macro="" textlink="">
      <xdr:nvSpPr>
        <xdr:cNvPr id="621" name="フローチャート: 判断 620">
          <a:extLst>
            <a:ext uri="{FF2B5EF4-FFF2-40B4-BE49-F238E27FC236}">
              <a16:creationId xmlns:a16="http://schemas.microsoft.com/office/drawing/2014/main" id="{1CA8C525-8096-4D07-8141-D9C4F3497128}"/>
            </a:ext>
          </a:extLst>
        </xdr:cNvPr>
        <xdr:cNvSpPr/>
      </xdr:nvSpPr>
      <xdr:spPr>
        <a:xfrm>
          <a:off x="21272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622" name="フローチャート: 判断 621">
          <a:extLst>
            <a:ext uri="{FF2B5EF4-FFF2-40B4-BE49-F238E27FC236}">
              <a16:creationId xmlns:a16="http://schemas.microsoft.com/office/drawing/2014/main" id="{9AB769A8-3755-4C6E-A2D5-B1CD4B48331F}"/>
            </a:ext>
          </a:extLst>
        </xdr:cNvPr>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623" name="フローチャート: 判断 622">
          <a:extLst>
            <a:ext uri="{FF2B5EF4-FFF2-40B4-BE49-F238E27FC236}">
              <a16:creationId xmlns:a16="http://schemas.microsoft.com/office/drawing/2014/main" id="{9D03CC24-C764-4FBA-AC2F-F03B9BFCB1EE}"/>
            </a:ext>
          </a:extLst>
        </xdr:cNvPr>
        <xdr:cNvSpPr/>
      </xdr:nvSpPr>
      <xdr:spPr>
        <a:xfrm>
          <a:off x="19494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142966</xdr:rowOff>
    </xdr:from>
    <xdr:to>
      <xdr:col>98</xdr:col>
      <xdr:colOff>38100</xdr:colOff>
      <xdr:row>107</xdr:row>
      <xdr:rowOff>73116</xdr:rowOff>
    </xdr:to>
    <xdr:sp macro="" textlink="">
      <xdr:nvSpPr>
        <xdr:cNvPr id="624" name="フローチャート: 判断 623">
          <a:extLst>
            <a:ext uri="{FF2B5EF4-FFF2-40B4-BE49-F238E27FC236}">
              <a16:creationId xmlns:a16="http://schemas.microsoft.com/office/drawing/2014/main" id="{823CB098-D3F8-4D8B-9044-4A9661C7540B}"/>
            </a:ext>
          </a:extLst>
        </xdr:cNvPr>
        <xdr:cNvSpPr/>
      </xdr:nvSpPr>
      <xdr:spPr>
        <a:xfrm>
          <a:off x="18605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5" name="テキスト ボックス 624">
          <a:extLst>
            <a:ext uri="{FF2B5EF4-FFF2-40B4-BE49-F238E27FC236}">
              <a16:creationId xmlns:a16="http://schemas.microsoft.com/office/drawing/2014/main" id="{8A1466EE-03CB-4E25-86CE-9E4392E75E9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6" name="テキスト ボックス 625">
          <a:extLst>
            <a:ext uri="{FF2B5EF4-FFF2-40B4-BE49-F238E27FC236}">
              <a16:creationId xmlns:a16="http://schemas.microsoft.com/office/drawing/2014/main" id="{49FA58CF-0548-4061-A02A-76B73458F3F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7" name="テキスト ボックス 626">
          <a:extLst>
            <a:ext uri="{FF2B5EF4-FFF2-40B4-BE49-F238E27FC236}">
              <a16:creationId xmlns:a16="http://schemas.microsoft.com/office/drawing/2014/main" id="{D1261BE5-CF4A-4D81-8ECE-95ACC19133F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8" name="テキスト ボックス 627">
          <a:extLst>
            <a:ext uri="{FF2B5EF4-FFF2-40B4-BE49-F238E27FC236}">
              <a16:creationId xmlns:a16="http://schemas.microsoft.com/office/drawing/2014/main" id="{2D3CF809-A188-4242-B60C-8966236149C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9" name="テキスト ボックス 628">
          <a:extLst>
            <a:ext uri="{FF2B5EF4-FFF2-40B4-BE49-F238E27FC236}">
              <a16:creationId xmlns:a16="http://schemas.microsoft.com/office/drawing/2014/main" id="{EE1DAC88-AE51-4593-BBD2-FBB0FE0904F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30299</xdr:rowOff>
    </xdr:from>
    <xdr:to>
      <xdr:col>116</xdr:col>
      <xdr:colOff>114300</xdr:colOff>
      <xdr:row>105</xdr:row>
      <xdr:rowOff>131899</xdr:rowOff>
    </xdr:to>
    <xdr:sp macro="" textlink="">
      <xdr:nvSpPr>
        <xdr:cNvPr id="630" name="楕円 629">
          <a:extLst>
            <a:ext uri="{FF2B5EF4-FFF2-40B4-BE49-F238E27FC236}">
              <a16:creationId xmlns:a16="http://schemas.microsoft.com/office/drawing/2014/main" id="{2B0C2130-B81C-4BF2-9D8D-C85ABA6744B5}"/>
            </a:ext>
          </a:extLst>
        </xdr:cNvPr>
        <xdr:cNvSpPr/>
      </xdr:nvSpPr>
      <xdr:spPr>
        <a:xfrm>
          <a:off x="22110700" y="1803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53176</xdr:rowOff>
    </xdr:from>
    <xdr:ext cx="469744" cy="259045"/>
    <xdr:sp macro="" textlink="">
      <xdr:nvSpPr>
        <xdr:cNvPr id="631" name="【庁舎】&#10;一人当たり面積該当値テキスト">
          <a:extLst>
            <a:ext uri="{FF2B5EF4-FFF2-40B4-BE49-F238E27FC236}">
              <a16:creationId xmlns:a16="http://schemas.microsoft.com/office/drawing/2014/main" id="{C3C43965-9191-450A-B52F-D046F1B5D79F}"/>
            </a:ext>
          </a:extLst>
        </xdr:cNvPr>
        <xdr:cNvSpPr txBox="1"/>
      </xdr:nvSpPr>
      <xdr:spPr>
        <a:xfrm>
          <a:off x="22199600" y="17883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33564</xdr:rowOff>
    </xdr:from>
    <xdr:to>
      <xdr:col>112</xdr:col>
      <xdr:colOff>38100</xdr:colOff>
      <xdr:row>105</xdr:row>
      <xdr:rowOff>135164</xdr:rowOff>
    </xdr:to>
    <xdr:sp macro="" textlink="">
      <xdr:nvSpPr>
        <xdr:cNvPr id="632" name="楕円 631">
          <a:extLst>
            <a:ext uri="{FF2B5EF4-FFF2-40B4-BE49-F238E27FC236}">
              <a16:creationId xmlns:a16="http://schemas.microsoft.com/office/drawing/2014/main" id="{6F3DE0B6-AE1F-4129-8710-A5EB64322244}"/>
            </a:ext>
          </a:extLst>
        </xdr:cNvPr>
        <xdr:cNvSpPr/>
      </xdr:nvSpPr>
      <xdr:spPr>
        <a:xfrm>
          <a:off x="21272500" y="1803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81099</xdr:rowOff>
    </xdr:from>
    <xdr:to>
      <xdr:col>116</xdr:col>
      <xdr:colOff>63500</xdr:colOff>
      <xdr:row>105</xdr:row>
      <xdr:rowOff>84364</xdr:rowOff>
    </xdr:to>
    <xdr:cxnSp macro="">
      <xdr:nvCxnSpPr>
        <xdr:cNvPr id="633" name="直線コネクタ 632">
          <a:extLst>
            <a:ext uri="{FF2B5EF4-FFF2-40B4-BE49-F238E27FC236}">
              <a16:creationId xmlns:a16="http://schemas.microsoft.com/office/drawing/2014/main" id="{95C42311-AFF0-46EB-8308-AFED656B074E}"/>
            </a:ext>
          </a:extLst>
        </xdr:cNvPr>
        <xdr:cNvCxnSpPr/>
      </xdr:nvCxnSpPr>
      <xdr:spPr>
        <a:xfrm flipV="1">
          <a:off x="21323300" y="18083349"/>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40095</xdr:rowOff>
    </xdr:from>
    <xdr:to>
      <xdr:col>107</xdr:col>
      <xdr:colOff>101600</xdr:colOff>
      <xdr:row>105</xdr:row>
      <xdr:rowOff>141695</xdr:rowOff>
    </xdr:to>
    <xdr:sp macro="" textlink="">
      <xdr:nvSpPr>
        <xdr:cNvPr id="634" name="楕円 633">
          <a:extLst>
            <a:ext uri="{FF2B5EF4-FFF2-40B4-BE49-F238E27FC236}">
              <a16:creationId xmlns:a16="http://schemas.microsoft.com/office/drawing/2014/main" id="{5F6F1386-E9D4-4C90-8A4D-0066B5B89F29}"/>
            </a:ext>
          </a:extLst>
        </xdr:cNvPr>
        <xdr:cNvSpPr/>
      </xdr:nvSpPr>
      <xdr:spPr>
        <a:xfrm>
          <a:off x="20383500" y="180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84364</xdr:rowOff>
    </xdr:from>
    <xdr:to>
      <xdr:col>111</xdr:col>
      <xdr:colOff>177800</xdr:colOff>
      <xdr:row>105</xdr:row>
      <xdr:rowOff>90895</xdr:rowOff>
    </xdr:to>
    <xdr:cxnSp macro="">
      <xdr:nvCxnSpPr>
        <xdr:cNvPr id="635" name="直線コネクタ 634">
          <a:extLst>
            <a:ext uri="{FF2B5EF4-FFF2-40B4-BE49-F238E27FC236}">
              <a16:creationId xmlns:a16="http://schemas.microsoft.com/office/drawing/2014/main" id="{89AECDC3-0CB5-4023-9445-368D2934163E}"/>
            </a:ext>
          </a:extLst>
        </xdr:cNvPr>
        <xdr:cNvCxnSpPr/>
      </xdr:nvCxnSpPr>
      <xdr:spPr>
        <a:xfrm flipV="1">
          <a:off x="20434300" y="18086614"/>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46627</xdr:rowOff>
    </xdr:from>
    <xdr:to>
      <xdr:col>102</xdr:col>
      <xdr:colOff>165100</xdr:colOff>
      <xdr:row>105</xdr:row>
      <xdr:rowOff>148227</xdr:rowOff>
    </xdr:to>
    <xdr:sp macro="" textlink="">
      <xdr:nvSpPr>
        <xdr:cNvPr id="636" name="楕円 635">
          <a:extLst>
            <a:ext uri="{FF2B5EF4-FFF2-40B4-BE49-F238E27FC236}">
              <a16:creationId xmlns:a16="http://schemas.microsoft.com/office/drawing/2014/main" id="{5681D10A-21E4-4FF6-904E-76F0447B3C82}"/>
            </a:ext>
          </a:extLst>
        </xdr:cNvPr>
        <xdr:cNvSpPr/>
      </xdr:nvSpPr>
      <xdr:spPr>
        <a:xfrm>
          <a:off x="19494500" y="1804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90895</xdr:rowOff>
    </xdr:from>
    <xdr:to>
      <xdr:col>107</xdr:col>
      <xdr:colOff>50800</xdr:colOff>
      <xdr:row>105</xdr:row>
      <xdr:rowOff>97427</xdr:rowOff>
    </xdr:to>
    <xdr:cxnSp macro="">
      <xdr:nvCxnSpPr>
        <xdr:cNvPr id="637" name="直線コネクタ 636">
          <a:extLst>
            <a:ext uri="{FF2B5EF4-FFF2-40B4-BE49-F238E27FC236}">
              <a16:creationId xmlns:a16="http://schemas.microsoft.com/office/drawing/2014/main" id="{628548A5-01F0-4CB9-A862-0A26ADF1D525}"/>
            </a:ext>
          </a:extLst>
        </xdr:cNvPr>
        <xdr:cNvCxnSpPr/>
      </xdr:nvCxnSpPr>
      <xdr:spPr>
        <a:xfrm flipV="1">
          <a:off x="19545300" y="18093145"/>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56424</xdr:rowOff>
    </xdr:from>
    <xdr:to>
      <xdr:col>98</xdr:col>
      <xdr:colOff>38100</xdr:colOff>
      <xdr:row>105</xdr:row>
      <xdr:rowOff>158024</xdr:rowOff>
    </xdr:to>
    <xdr:sp macro="" textlink="">
      <xdr:nvSpPr>
        <xdr:cNvPr id="638" name="楕円 637">
          <a:extLst>
            <a:ext uri="{FF2B5EF4-FFF2-40B4-BE49-F238E27FC236}">
              <a16:creationId xmlns:a16="http://schemas.microsoft.com/office/drawing/2014/main" id="{E09F4115-C31B-43D9-9B41-2E2458CE9A0C}"/>
            </a:ext>
          </a:extLst>
        </xdr:cNvPr>
        <xdr:cNvSpPr/>
      </xdr:nvSpPr>
      <xdr:spPr>
        <a:xfrm>
          <a:off x="18605500" y="1805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97427</xdr:rowOff>
    </xdr:from>
    <xdr:to>
      <xdr:col>102</xdr:col>
      <xdr:colOff>114300</xdr:colOff>
      <xdr:row>105</xdr:row>
      <xdr:rowOff>107224</xdr:rowOff>
    </xdr:to>
    <xdr:cxnSp macro="">
      <xdr:nvCxnSpPr>
        <xdr:cNvPr id="639" name="直線コネクタ 638">
          <a:extLst>
            <a:ext uri="{FF2B5EF4-FFF2-40B4-BE49-F238E27FC236}">
              <a16:creationId xmlns:a16="http://schemas.microsoft.com/office/drawing/2014/main" id="{6C83E5DC-BFBB-4B71-9CFB-AFBEA80854BD}"/>
            </a:ext>
          </a:extLst>
        </xdr:cNvPr>
        <xdr:cNvCxnSpPr/>
      </xdr:nvCxnSpPr>
      <xdr:spPr>
        <a:xfrm flipV="1">
          <a:off x="18656300" y="1809967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38116</xdr:rowOff>
    </xdr:from>
    <xdr:ext cx="469744" cy="259045"/>
    <xdr:sp macro="" textlink="">
      <xdr:nvSpPr>
        <xdr:cNvPr id="640" name="n_1aveValue【庁舎】&#10;一人当たり面積">
          <a:extLst>
            <a:ext uri="{FF2B5EF4-FFF2-40B4-BE49-F238E27FC236}">
              <a16:creationId xmlns:a16="http://schemas.microsoft.com/office/drawing/2014/main" id="{C9FE3D62-9CE7-4520-B259-827CDC120274}"/>
            </a:ext>
          </a:extLst>
        </xdr:cNvPr>
        <xdr:cNvSpPr txBox="1"/>
      </xdr:nvSpPr>
      <xdr:spPr>
        <a:xfrm>
          <a:off x="210757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64243</xdr:rowOff>
    </xdr:from>
    <xdr:ext cx="469744" cy="259045"/>
    <xdr:sp macro="" textlink="">
      <xdr:nvSpPr>
        <xdr:cNvPr id="641" name="n_2aveValue【庁舎】&#10;一人当たり面積">
          <a:extLst>
            <a:ext uri="{FF2B5EF4-FFF2-40B4-BE49-F238E27FC236}">
              <a16:creationId xmlns:a16="http://schemas.microsoft.com/office/drawing/2014/main" id="{B103F8D7-74C5-4BC4-9702-050C0158F5B4}"/>
            </a:ext>
          </a:extLst>
        </xdr:cNvPr>
        <xdr:cNvSpPr txBox="1"/>
      </xdr:nvSpPr>
      <xdr:spPr>
        <a:xfrm>
          <a:off x="20199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64243</xdr:rowOff>
    </xdr:from>
    <xdr:ext cx="469744" cy="259045"/>
    <xdr:sp macro="" textlink="">
      <xdr:nvSpPr>
        <xdr:cNvPr id="642" name="n_3aveValue【庁舎】&#10;一人当たり面積">
          <a:extLst>
            <a:ext uri="{FF2B5EF4-FFF2-40B4-BE49-F238E27FC236}">
              <a16:creationId xmlns:a16="http://schemas.microsoft.com/office/drawing/2014/main" id="{7441CAB8-0767-44DF-BF72-028FD9C2548E}"/>
            </a:ext>
          </a:extLst>
        </xdr:cNvPr>
        <xdr:cNvSpPr txBox="1"/>
      </xdr:nvSpPr>
      <xdr:spPr>
        <a:xfrm>
          <a:off x="19310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64243</xdr:rowOff>
    </xdr:from>
    <xdr:ext cx="469744" cy="259045"/>
    <xdr:sp macro="" textlink="">
      <xdr:nvSpPr>
        <xdr:cNvPr id="643" name="n_4aveValue【庁舎】&#10;一人当たり面積">
          <a:extLst>
            <a:ext uri="{FF2B5EF4-FFF2-40B4-BE49-F238E27FC236}">
              <a16:creationId xmlns:a16="http://schemas.microsoft.com/office/drawing/2014/main" id="{D00BE4FC-19E8-47F8-B83D-AA952C4BF505}"/>
            </a:ext>
          </a:extLst>
        </xdr:cNvPr>
        <xdr:cNvSpPr txBox="1"/>
      </xdr:nvSpPr>
      <xdr:spPr>
        <a:xfrm>
          <a:off x="18421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151691</xdr:rowOff>
    </xdr:from>
    <xdr:ext cx="469744" cy="259045"/>
    <xdr:sp macro="" textlink="">
      <xdr:nvSpPr>
        <xdr:cNvPr id="644" name="n_1mainValue【庁舎】&#10;一人当たり面積">
          <a:extLst>
            <a:ext uri="{FF2B5EF4-FFF2-40B4-BE49-F238E27FC236}">
              <a16:creationId xmlns:a16="http://schemas.microsoft.com/office/drawing/2014/main" id="{50E83118-CFC4-4732-B4E7-82FC4A9CA884}"/>
            </a:ext>
          </a:extLst>
        </xdr:cNvPr>
        <xdr:cNvSpPr txBox="1"/>
      </xdr:nvSpPr>
      <xdr:spPr>
        <a:xfrm>
          <a:off x="21075727" y="1781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158222</xdr:rowOff>
    </xdr:from>
    <xdr:ext cx="469744" cy="259045"/>
    <xdr:sp macro="" textlink="">
      <xdr:nvSpPr>
        <xdr:cNvPr id="645" name="n_2mainValue【庁舎】&#10;一人当たり面積">
          <a:extLst>
            <a:ext uri="{FF2B5EF4-FFF2-40B4-BE49-F238E27FC236}">
              <a16:creationId xmlns:a16="http://schemas.microsoft.com/office/drawing/2014/main" id="{3A4FA177-0C0C-4115-929C-3378ED18A17E}"/>
            </a:ext>
          </a:extLst>
        </xdr:cNvPr>
        <xdr:cNvSpPr txBox="1"/>
      </xdr:nvSpPr>
      <xdr:spPr>
        <a:xfrm>
          <a:off x="20199427" y="1781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164754</xdr:rowOff>
    </xdr:from>
    <xdr:ext cx="469744" cy="259045"/>
    <xdr:sp macro="" textlink="">
      <xdr:nvSpPr>
        <xdr:cNvPr id="646" name="n_3mainValue【庁舎】&#10;一人当たり面積">
          <a:extLst>
            <a:ext uri="{FF2B5EF4-FFF2-40B4-BE49-F238E27FC236}">
              <a16:creationId xmlns:a16="http://schemas.microsoft.com/office/drawing/2014/main" id="{312A5B82-D2CF-4702-A30E-6F63F69C78C2}"/>
            </a:ext>
          </a:extLst>
        </xdr:cNvPr>
        <xdr:cNvSpPr txBox="1"/>
      </xdr:nvSpPr>
      <xdr:spPr>
        <a:xfrm>
          <a:off x="19310427" y="17824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3101</xdr:rowOff>
    </xdr:from>
    <xdr:ext cx="469744" cy="259045"/>
    <xdr:sp macro="" textlink="">
      <xdr:nvSpPr>
        <xdr:cNvPr id="647" name="n_4mainValue【庁舎】&#10;一人当たり面積">
          <a:extLst>
            <a:ext uri="{FF2B5EF4-FFF2-40B4-BE49-F238E27FC236}">
              <a16:creationId xmlns:a16="http://schemas.microsoft.com/office/drawing/2014/main" id="{AC0FEDB7-703A-4C2A-A0DB-E3216D5A06E4}"/>
            </a:ext>
          </a:extLst>
        </xdr:cNvPr>
        <xdr:cNvSpPr txBox="1"/>
      </xdr:nvSpPr>
      <xdr:spPr>
        <a:xfrm>
          <a:off x="18421427" y="17833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48" name="正方形/長方形 647">
          <a:extLst>
            <a:ext uri="{FF2B5EF4-FFF2-40B4-BE49-F238E27FC236}">
              <a16:creationId xmlns:a16="http://schemas.microsoft.com/office/drawing/2014/main" id="{56F14C8B-2BF8-491A-A120-38D25962CDD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49" name="正方形/長方形 648">
          <a:extLst>
            <a:ext uri="{FF2B5EF4-FFF2-40B4-BE49-F238E27FC236}">
              <a16:creationId xmlns:a16="http://schemas.microsoft.com/office/drawing/2014/main" id="{6C7FBE0E-DD61-47A4-AB60-16282316010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0" name="テキスト ボックス 649">
          <a:extLst>
            <a:ext uri="{FF2B5EF4-FFF2-40B4-BE49-F238E27FC236}">
              <a16:creationId xmlns:a16="http://schemas.microsoft.com/office/drawing/2014/main" id="{C63CFA55-C355-4D95-91D7-9B41053D308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類似団体と比較して特に有形固定資産減価償却率が高くなっている施設は</a:t>
          </a:r>
          <a:r>
            <a:rPr kumimoji="1" lang="ja-JP" altLang="en-US" sz="1100">
              <a:solidFill>
                <a:schemeClr val="dk1"/>
              </a:solidFill>
              <a:effectLst/>
              <a:latin typeface="+mn-lt"/>
              <a:ea typeface="+mn-ea"/>
              <a:cs typeface="+mn-cs"/>
            </a:rPr>
            <a:t>、一般廃棄物処理施設</a:t>
          </a:r>
          <a:r>
            <a:rPr kumimoji="1" lang="ja-JP" altLang="ja-JP" sz="1100">
              <a:solidFill>
                <a:schemeClr val="dk1"/>
              </a:solidFill>
              <a:effectLst/>
              <a:latin typeface="+mn-lt"/>
              <a:ea typeface="+mn-ea"/>
              <a:cs typeface="+mn-cs"/>
            </a:rPr>
            <a:t>である</a:t>
          </a:r>
          <a:r>
            <a:rPr kumimoji="0"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の老朽化対策における</a:t>
          </a:r>
          <a:r>
            <a:rPr kumimoji="1" lang="ja-JP" altLang="ja-JP" sz="1100">
              <a:solidFill>
                <a:schemeClr val="dk1"/>
              </a:solidFill>
              <a:effectLst/>
              <a:latin typeface="+mn-lt"/>
              <a:ea typeface="+mn-ea"/>
              <a:cs typeface="+mn-cs"/>
            </a:rPr>
            <a:t>費用が最小限となるよう、個別施設計画により適切な管理運営を行っていく必要がある。</a:t>
          </a:r>
          <a:endParaRPr lang="ja-JP" altLang="ja-JP" sz="1400">
            <a:effectLst/>
          </a:endParaRPr>
        </a:p>
        <a:p>
          <a:r>
            <a:rPr kumimoji="1" lang="ja-JP" altLang="ja-JP" sz="1100">
              <a:solidFill>
                <a:schemeClr val="dk1"/>
              </a:solidFill>
              <a:effectLst/>
              <a:latin typeface="+mn-lt"/>
              <a:ea typeface="+mn-ea"/>
              <a:cs typeface="+mn-cs"/>
            </a:rPr>
            <a:t>一人当たりの面積等については、体育館・プールで類似団体内平均値を少し下回っているが、その他は類似団体内平均値と同等又は上回っている。なお、市民会館については、くまの・みらい交流館を計上していたが、西防災交流センターと施設の目的を変更したため令和３年度より対象から外し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AM9" sqref="AM9:AT9"/>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627" t="s">
        <v>82</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75" thickBot="1" x14ac:dyDescent="0.2">
      <c r="B2" s="182" t="s">
        <v>83</v>
      </c>
      <c r="C2" s="182"/>
      <c r="D2" s="183"/>
    </row>
    <row r="3" spans="1:119" ht="18.75" customHeight="1" thickBot="1" x14ac:dyDescent="0.2">
      <c r="A3" s="181"/>
      <c r="B3" s="628" t="s">
        <v>84</v>
      </c>
      <c r="C3" s="629"/>
      <c r="D3" s="629"/>
      <c r="E3" s="630"/>
      <c r="F3" s="630"/>
      <c r="G3" s="630"/>
      <c r="H3" s="630"/>
      <c r="I3" s="630"/>
      <c r="J3" s="630"/>
      <c r="K3" s="630"/>
      <c r="L3" s="630" t="s">
        <v>85</v>
      </c>
      <c r="M3" s="630"/>
      <c r="N3" s="630"/>
      <c r="O3" s="630"/>
      <c r="P3" s="630"/>
      <c r="Q3" s="630"/>
      <c r="R3" s="633"/>
      <c r="S3" s="633"/>
      <c r="T3" s="633"/>
      <c r="U3" s="633"/>
      <c r="V3" s="634"/>
      <c r="W3" s="524" t="s">
        <v>86</v>
      </c>
      <c r="X3" s="525"/>
      <c r="Y3" s="525"/>
      <c r="Z3" s="525"/>
      <c r="AA3" s="525"/>
      <c r="AB3" s="629"/>
      <c r="AC3" s="633" t="s">
        <v>87</v>
      </c>
      <c r="AD3" s="525"/>
      <c r="AE3" s="525"/>
      <c r="AF3" s="525"/>
      <c r="AG3" s="525"/>
      <c r="AH3" s="525"/>
      <c r="AI3" s="525"/>
      <c r="AJ3" s="525"/>
      <c r="AK3" s="525"/>
      <c r="AL3" s="595"/>
      <c r="AM3" s="524" t="s">
        <v>88</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89</v>
      </c>
      <c r="BO3" s="525"/>
      <c r="BP3" s="525"/>
      <c r="BQ3" s="525"/>
      <c r="BR3" s="525"/>
      <c r="BS3" s="525"/>
      <c r="BT3" s="525"/>
      <c r="BU3" s="595"/>
      <c r="BV3" s="524" t="s">
        <v>90</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91</v>
      </c>
      <c r="CU3" s="525"/>
      <c r="CV3" s="525"/>
      <c r="CW3" s="525"/>
      <c r="CX3" s="525"/>
      <c r="CY3" s="525"/>
      <c r="CZ3" s="525"/>
      <c r="DA3" s="595"/>
      <c r="DB3" s="524" t="s">
        <v>92</v>
      </c>
      <c r="DC3" s="525"/>
      <c r="DD3" s="525"/>
      <c r="DE3" s="525"/>
      <c r="DF3" s="525"/>
      <c r="DG3" s="525"/>
      <c r="DH3" s="525"/>
      <c r="DI3" s="595"/>
    </row>
    <row r="4" spans="1:119" ht="18.75" customHeight="1" x14ac:dyDescent="0.15">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93</v>
      </c>
      <c r="AZ4" s="482"/>
      <c r="BA4" s="482"/>
      <c r="BB4" s="482"/>
      <c r="BC4" s="482"/>
      <c r="BD4" s="482"/>
      <c r="BE4" s="482"/>
      <c r="BF4" s="482"/>
      <c r="BG4" s="482"/>
      <c r="BH4" s="482"/>
      <c r="BI4" s="482"/>
      <c r="BJ4" s="482"/>
      <c r="BK4" s="482"/>
      <c r="BL4" s="482"/>
      <c r="BM4" s="483"/>
      <c r="BN4" s="484">
        <v>10473748</v>
      </c>
      <c r="BO4" s="485"/>
      <c r="BP4" s="485"/>
      <c r="BQ4" s="485"/>
      <c r="BR4" s="485"/>
      <c r="BS4" s="485"/>
      <c r="BT4" s="485"/>
      <c r="BU4" s="486"/>
      <c r="BV4" s="484">
        <v>10974825</v>
      </c>
      <c r="BW4" s="485"/>
      <c r="BX4" s="485"/>
      <c r="BY4" s="485"/>
      <c r="BZ4" s="485"/>
      <c r="CA4" s="485"/>
      <c r="CB4" s="485"/>
      <c r="CC4" s="486"/>
      <c r="CD4" s="621" t="s">
        <v>94</v>
      </c>
      <c r="CE4" s="622"/>
      <c r="CF4" s="622"/>
      <c r="CG4" s="622"/>
      <c r="CH4" s="622"/>
      <c r="CI4" s="622"/>
      <c r="CJ4" s="622"/>
      <c r="CK4" s="622"/>
      <c r="CL4" s="622"/>
      <c r="CM4" s="622"/>
      <c r="CN4" s="622"/>
      <c r="CO4" s="622"/>
      <c r="CP4" s="622"/>
      <c r="CQ4" s="622"/>
      <c r="CR4" s="622"/>
      <c r="CS4" s="623"/>
      <c r="CT4" s="624">
        <v>5.3</v>
      </c>
      <c r="CU4" s="625"/>
      <c r="CV4" s="625"/>
      <c r="CW4" s="625"/>
      <c r="CX4" s="625"/>
      <c r="CY4" s="625"/>
      <c r="CZ4" s="625"/>
      <c r="DA4" s="626"/>
      <c r="DB4" s="624">
        <v>7.8</v>
      </c>
      <c r="DC4" s="625"/>
      <c r="DD4" s="625"/>
      <c r="DE4" s="625"/>
      <c r="DF4" s="625"/>
      <c r="DG4" s="625"/>
      <c r="DH4" s="625"/>
      <c r="DI4" s="626"/>
    </row>
    <row r="5" spans="1:119" ht="18.75" customHeight="1" x14ac:dyDescent="0.15">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95</v>
      </c>
      <c r="AN5" s="412"/>
      <c r="AO5" s="412"/>
      <c r="AP5" s="412"/>
      <c r="AQ5" s="412"/>
      <c r="AR5" s="412"/>
      <c r="AS5" s="412"/>
      <c r="AT5" s="413"/>
      <c r="AU5" s="513" t="s">
        <v>96</v>
      </c>
      <c r="AV5" s="514"/>
      <c r="AW5" s="514"/>
      <c r="AX5" s="514"/>
      <c r="AY5" s="469" t="s">
        <v>97</v>
      </c>
      <c r="AZ5" s="470"/>
      <c r="BA5" s="470"/>
      <c r="BB5" s="470"/>
      <c r="BC5" s="470"/>
      <c r="BD5" s="470"/>
      <c r="BE5" s="470"/>
      <c r="BF5" s="470"/>
      <c r="BG5" s="470"/>
      <c r="BH5" s="470"/>
      <c r="BI5" s="470"/>
      <c r="BJ5" s="470"/>
      <c r="BK5" s="470"/>
      <c r="BL5" s="470"/>
      <c r="BM5" s="471"/>
      <c r="BN5" s="455">
        <v>10131923</v>
      </c>
      <c r="BO5" s="456"/>
      <c r="BP5" s="456"/>
      <c r="BQ5" s="456"/>
      <c r="BR5" s="456"/>
      <c r="BS5" s="456"/>
      <c r="BT5" s="456"/>
      <c r="BU5" s="457"/>
      <c r="BV5" s="455">
        <v>10487715</v>
      </c>
      <c r="BW5" s="456"/>
      <c r="BX5" s="456"/>
      <c r="BY5" s="456"/>
      <c r="BZ5" s="456"/>
      <c r="CA5" s="456"/>
      <c r="CB5" s="456"/>
      <c r="CC5" s="457"/>
      <c r="CD5" s="495" t="s">
        <v>98</v>
      </c>
      <c r="CE5" s="415"/>
      <c r="CF5" s="415"/>
      <c r="CG5" s="415"/>
      <c r="CH5" s="415"/>
      <c r="CI5" s="415"/>
      <c r="CJ5" s="415"/>
      <c r="CK5" s="415"/>
      <c r="CL5" s="415"/>
      <c r="CM5" s="415"/>
      <c r="CN5" s="415"/>
      <c r="CO5" s="415"/>
      <c r="CP5" s="415"/>
      <c r="CQ5" s="415"/>
      <c r="CR5" s="415"/>
      <c r="CS5" s="496"/>
      <c r="CT5" s="452">
        <v>92</v>
      </c>
      <c r="CU5" s="453"/>
      <c r="CV5" s="453"/>
      <c r="CW5" s="453"/>
      <c r="CX5" s="453"/>
      <c r="CY5" s="453"/>
      <c r="CZ5" s="453"/>
      <c r="DA5" s="454"/>
      <c r="DB5" s="452">
        <v>88.1</v>
      </c>
      <c r="DC5" s="453"/>
      <c r="DD5" s="453"/>
      <c r="DE5" s="453"/>
      <c r="DF5" s="453"/>
      <c r="DG5" s="453"/>
      <c r="DH5" s="453"/>
      <c r="DI5" s="454"/>
    </row>
    <row r="6" spans="1:119" ht="18.75" customHeight="1" x14ac:dyDescent="0.15">
      <c r="A6" s="181"/>
      <c r="B6" s="601" t="s">
        <v>99</v>
      </c>
      <c r="C6" s="442"/>
      <c r="D6" s="442"/>
      <c r="E6" s="602"/>
      <c r="F6" s="602"/>
      <c r="G6" s="602"/>
      <c r="H6" s="602"/>
      <c r="I6" s="602"/>
      <c r="J6" s="602"/>
      <c r="K6" s="602"/>
      <c r="L6" s="602" t="s">
        <v>100</v>
      </c>
      <c r="M6" s="602"/>
      <c r="N6" s="602"/>
      <c r="O6" s="602"/>
      <c r="P6" s="602"/>
      <c r="Q6" s="602"/>
      <c r="R6" s="440"/>
      <c r="S6" s="440"/>
      <c r="T6" s="440"/>
      <c r="U6" s="440"/>
      <c r="V6" s="608"/>
      <c r="W6" s="545" t="s">
        <v>101</v>
      </c>
      <c r="X6" s="441"/>
      <c r="Y6" s="441"/>
      <c r="Z6" s="441"/>
      <c r="AA6" s="441"/>
      <c r="AB6" s="442"/>
      <c r="AC6" s="613" t="s">
        <v>102</v>
      </c>
      <c r="AD6" s="614"/>
      <c r="AE6" s="614"/>
      <c r="AF6" s="614"/>
      <c r="AG6" s="614"/>
      <c r="AH6" s="614"/>
      <c r="AI6" s="614"/>
      <c r="AJ6" s="614"/>
      <c r="AK6" s="614"/>
      <c r="AL6" s="615"/>
      <c r="AM6" s="512" t="s">
        <v>103</v>
      </c>
      <c r="AN6" s="412"/>
      <c r="AO6" s="412"/>
      <c r="AP6" s="412"/>
      <c r="AQ6" s="412"/>
      <c r="AR6" s="412"/>
      <c r="AS6" s="412"/>
      <c r="AT6" s="413"/>
      <c r="AU6" s="513" t="s">
        <v>104</v>
      </c>
      <c r="AV6" s="514"/>
      <c r="AW6" s="514"/>
      <c r="AX6" s="514"/>
      <c r="AY6" s="469" t="s">
        <v>105</v>
      </c>
      <c r="AZ6" s="470"/>
      <c r="BA6" s="470"/>
      <c r="BB6" s="470"/>
      <c r="BC6" s="470"/>
      <c r="BD6" s="470"/>
      <c r="BE6" s="470"/>
      <c r="BF6" s="470"/>
      <c r="BG6" s="470"/>
      <c r="BH6" s="470"/>
      <c r="BI6" s="470"/>
      <c r="BJ6" s="470"/>
      <c r="BK6" s="470"/>
      <c r="BL6" s="470"/>
      <c r="BM6" s="471"/>
      <c r="BN6" s="455">
        <v>341825</v>
      </c>
      <c r="BO6" s="456"/>
      <c r="BP6" s="456"/>
      <c r="BQ6" s="456"/>
      <c r="BR6" s="456"/>
      <c r="BS6" s="456"/>
      <c r="BT6" s="456"/>
      <c r="BU6" s="457"/>
      <c r="BV6" s="455">
        <v>487110</v>
      </c>
      <c r="BW6" s="456"/>
      <c r="BX6" s="456"/>
      <c r="BY6" s="456"/>
      <c r="BZ6" s="456"/>
      <c r="CA6" s="456"/>
      <c r="CB6" s="456"/>
      <c r="CC6" s="457"/>
      <c r="CD6" s="495" t="s">
        <v>106</v>
      </c>
      <c r="CE6" s="415"/>
      <c r="CF6" s="415"/>
      <c r="CG6" s="415"/>
      <c r="CH6" s="415"/>
      <c r="CI6" s="415"/>
      <c r="CJ6" s="415"/>
      <c r="CK6" s="415"/>
      <c r="CL6" s="415"/>
      <c r="CM6" s="415"/>
      <c r="CN6" s="415"/>
      <c r="CO6" s="415"/>
      <c r="CP6" s="415"/>
      <c r="CQ6" s="415"/>
      <c r="CR6" s="415"/>
      <c r="CS6" s="496"/>
      <c r="CT6" s="598">
        <v>92</v>
      </c>
      <c r="CU6" s="599"/>
      <c r="CV6" s="599"/>
      <c r="CW6" s="599"/>
      <c r="CX6" s="599"/>
      <c r="CY6" s="599"/>
      <c r="CZ6" s="599"/>
      <c r="DA6" s="600"/>
      <c r="DB6" s="598">
        <v>92</v>
      </c>
      <c r="DC6" s="599"/>
      <c r="DD6" s="599"/>
      <c r="DE6" s="599"/>
      <c r="DF6" s="599"/>
      <c r="DG6" s="599"/>
      <c r="DH6" s="599"/>
      <c r="DI6" s="600"/>
    </row>
    <row r="7" spans="1:119" ht="18.75" customHeight="1" x14ac:dyDescent="0.15">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107</v>
      </c>
      <c r="AN7" s="412"/>
      <c r="AO7" s="412"/>
      <c r="AP7" s="412"/>
      <c r="AQ7" s="412"/>
      <c r="AR7" s="412"/>
      <c r="AS7" s="412"/>
      <c r="AT7" s="413"/>
      <c r="AU7" s="513" t="s">
        <v>108</v>
      </c>
      <c r="AV7" s="514"/>
      <c r="AW7" s="514"/>
      <c r="AX7" s="514"/>
      <c r="AY7" s="469" t="s">
        <v>109</v>
      </c>
      <c r="AZ7" s="470"/>
      <c r="BA7" s="470"/>
      <c r="BB7" s="470"/>
      <c r="BC7" s="470"/>
      <c r="BD7" s="470"/>
      <c r="BE7" s="470"/>
      <c r="BF7" s="470"/>
      <c r="BG7" s="470"/>
      <c r="BH7" s="470"/>
      <c r="BI7" s="470"/>
      <c r="BJ7" s="470"/>
      <c r="BK7" s="470"/>
      <c r="BL7" s="470"/>
      <c r="BM7" s="471"/>
      <c r="BN7" s="455">
        <v>37451</v>
      </c>
      <c r="BO7" s="456"/>
      <c r="BP7" s="456"/>
      <c r="BQ7" s="456"/>
      <c r="BR7" s="456"/>
      <c r="BS7" s="456"/>
      <c r="BT7" s="456"/>
      <c r="BU7" s="457"/>
      <c r="BV7" s="455">
        <v>27188</v>
      </c>
      <c r="BW7" s="456"/>
      <c r="BX7" s="456"/>
      <c r="BY7" s="456"/>
      <c r="BZ7" s="456"/>
      <c r="CA7" s="456"/>
      <c r="CB7" s="456"/>
      <c r="CC7" s="457"/>
      <c r="CD7" s="495" t="s">
        <v>110</v>
      </c>
      <c r="CE7" s="415"/>
      <c r="CF7" s="415"/>
      <c r="CG7" s="415"/>
      <c r="CH7" s="415"/>
      <c r="CI7" s="415"/>
      <c r="CJ7" s="415"/>
      <c r="CK7" s="415"/>
      <c r="CL7" s="415"/>
      <c r="CM7" s="415"/>
      <c r="CN7" s="415"/>
      <c r="CO7" s="415"/>
      <c r="CP7" s="415"/>
      <c r="CQ7" s="415"/>
      <c r="CR7" s="415"/>
      <c r="CS7" s="496"/>
      <c r="CT7" s="455">
        <v>5765329</v>
      </c>
      <c r="CU7" s="456"/>
      <c r="CV7" s="456"/>
      <c r="CW7" s="456"/>
      <c r="CX7" s="456"/>
      <c r="CY7" s="456"/>
      <c r="CZ7" s="456"/>
      <c r="DA7" s="457"/>
      <c r="DB7" s="455">
        <v>5870200</v>
      </c>
      <c r="DC7" s="456"/>
      <c r="DD7" s="456"/>
      <c r="DE7" s="456"/>
      <c r="DF7" s="456"/>
      <c r="DG7" s="456"/>
      <c r="DH7" s="456"/>
      <c r="DI7" s="457"/>
    </row>
    <row r="8" spans="1:119" ht="18.75" customHeight="1" thickBot="1" x14ac:dyDescent="0.2">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111</v>
      </c>
      <c r="AN8" s="412"/>
      <c r="AO8" s="412"/>
      <c r="AP8" s="412"/>
      <c r="AQ8" s="412"/>
      <c r="AR8" s="412"/>
      <c r="AS8" s="412"/>
      <c r="AT8" s="413"/>
      <c r="AU8" s="513" t="s">
        <v>112</v>
      </c>
      <c r="AV8" s="514"/>
      <c r="AW8" s="514"/>
      <c r="AX8" s="514"/>
      <c r="AY8" s="469" t="s">
        <v>113</v>
      </c>
      <c r="AZ8" s="470"/>
      <c r="BA8" s="470"/>
      <c r="BB8" s="470"/>
      <c r="BC8" s="470"/>
      <c r="BD8" s="470"/>
      <c r="BE8" s="470"/>
      <c r="BF8" s="470"/>
      <c r="BG8" s="470"/>
      <c r="BH8" s="470"/>
      <c r="BI8" s="470"/>
      <c r="BJ8" s="470"/>
      <c r="BK8" s="470"/>
      <c r="BL8" s="470"/>
      <c r="BM8" s="471"/>
      <c r="BN8" s="455">
        <v>304374</v>
      </c>
      <c r="BO8" s="456"/>
      <c r="BP8" s="456"/>
      <c r="BQ8" s="456"/>
      <c r="BR8" s="456"/>
      <c r="BS8" s="456"/>
      <c r="BT8" s="456"/>
      <c r="BU8" s="457"/>
      <c r="BV8" s="455">
        <v>459922</v>
      </c>
      <c r="BW8" s="456"/>
      <c r="BX8" s="456"/>
      <c r="BY8" s="456"/>
      <c r="BZ8" s="456"/>
      <c r="CA8" s="456"/>
      <c r="CB8" s="456"/>
      <c r="CC8" s="457"/>
      <c r="CD8" s="495" t="s">
        <v>114</v>
      </c>
      <c r="CE8" s="415"/>
      <c r="CF8" s="415"/>
      <c r="CG8" s="415"/>
      <c r="CH8" s="415"/>
      <c r="CI8" s="415"/>
      <c r="CJ8" s="415"/>
      <c r="CK8" s="415"/>
      <c r="CL8" s="415"/>
      <c r="CM8" s="415"/>
      <c r="CN8" s="415"/>
      <c r="CO8" s="415"/>
      <c r="CP8" s="415"/>
      <c r="CQ8" s="415"/>
      <c r="CR8" s="415"/>
      <c r="CS8" s="496"/>
      <c r="CT8" s="558">
        <v>0.5</v>
      </c>
      <c r="CU8" s="559"/>
      <c r="CV8" s="559"/>
      <c r="CW8" s="559"/>
      <c r="CX8" s="559"/>
      <c r="CY8" s="559"/>
      <c r="CZ8" s="559"/>
      <c r="DA8" s="560"/>
      <c r="DB8" s="558">
        <v>0.51</v>
      </c>
      <c r="DC8" s="559"/>
      <c r="DD8" s="559"/>
      <c r="DE8" s="559"/>
      <c r="DF8" s="559"/>
      <c r="DG8" s="559"/>
      <c r="DH8" s="559"/>
      <c r="DI8" s="560"/>
    </row>
    <row r="9" spans="1:119" ht="18.75" customHeight="1" thickBot="1" x14ac:dyDescent="0.2">
      <c r="A9" s="181"/>
      <c r="B9" s="587" t="s">
        <v>115</v>
      </c>
      <c r="C9" s="588"/>
      <c r="D9" s="588"/>
      <c r="E9" s="588"/>
      <c r="F9" s="588"/>
      <c r="G9" s="588"/>
      <c r="H9" s="588"/>
      <c r="I9" s="588"/>
      <c r="J9" s="588"/>
      <c r="K9" s="506"/>
      <c r="L9" s="589" t="s">
        <v>116</v>
      </c>
      <c r="M9" s="590"/>
      <c r="N9" s="590"/>
      <c r="O9" s="590"/>
      <c r="P9" s="590"/>
      <c r="Q9" s="591"/>
      <c r="R9" s="592">
        <v>22834</v>
      </c>
      <c r="S9" s="593"/>
      <c r="T9" s="593"/>
      <c r="U9" s="593"/>
      <c r="V9" s="594"/>
      <c r="W9" s="524" t="s">
        <v>117</v>
      </c>
      <c r="X9" s="525"/>
      <c r="Y9" s="525"/>
      <c r="Z9" s="525"/>
      <c r="AA9" s="525"/>
      <c r="AB9" s="525"/>
      <c r="AC9" s="525"/>
      <c r="AD9" s="525"/>
      <c r="AE9" s="525"/>
      <c r="AF9" s="525"/>
      <c r="AG9" s="525"/>
      <c r="AH9" s="525"/>
      <c r="AI9" s="525"/>
      <c r="AJ9" s="525"/>
      <c r="AK9" s="525"/>
      <c r="AL9" s="595"/>
      <c r="AM9" s="512" t="s">
        <v>118</v>
      </c>
      <c r="AN9" s="412"/>
      <c r="AO9" s="412"/>
      <c r="AP9" s="412"/>
      <c r="AQ9" s="412"/>
      <c r="AR9" s="412"/>
      <c r="AS9" s="412"/>
      <c r="AT9" s="413"/>
      <c r="AU9" s="513" t="s">
        <v>96</v>
      </c>
      <c r="AV9" s="514"/>
      <c r="AW9" s="514"/>
      <c r="AX9" s="514"/>
      <c r="AY9" s="469" t="s">
        <v>119</v>
      </c>
      <c r="AZ9" s="470"/>
      <c r="BA9" s="470"/>
      <c r="BB9" s="470"/>
      <c r="BC9" s="470"/>
      <c r="BD9" s="470"/>
      <c r="BE9" s="470"/>
      <c r="BF9" s="470"/>
      <c r="BG9" s="470"/>
      <c r="BH9" s="470"/>
      <c r="BI9" s="470"/>
      <c r="BJ9" s="470"/>
      <c r="BK9" s="470"/>
      <c r="BL9" s="470"/>
      <c r="BM9" s="471"/>
      <c r="BN9" s="455">
        <v>-155548</v>
      </c>
      <c r="BO9" s="456"/>
      <c r="BP9" s="456"/>
      <c r="BQ9" s="456"/>
      <c r="BR9" s="456"/>
      <c r="BS9" s="456"/>
      <c r="BT9" s="456"/>
      <c r="BU9" s="457"/>
      <c r="BV9" s="455">
        <v>366796</v>
      </c>
      <c r="BW9" s="456"/>
      <c r="BX9" s="456"/>
      <c r="BY9" s="456"/>
      <c r="BZ9" s="456"/>
      <c r="CA9" s="456"/>
      <c r="CB9" s="456"/>
      <c r="CC9" s="457"/>
      <c r="CD9" s="495" t="s">
        <v>120</v>
      </c>
      <c r="CE9" s="415"/>
      <c r="CF9" s="415"/>
      <c r="CG9" s="415"/>
      <c r="CH9" s="415"/>
      <c r="CI9" s="415"/>
      <c r="CJ9" s="415"/>
      <c r="CK9" s="415"/>
      <c r="CL9" s="415"/>
      <c r="CM9" s="415"/>
      <c r="CN9" s="415"/>
      <c r="CO9" s="415"/>
      <c r="CP9" s="415"/>
      <c r="CQ9" s="415"/>
      <c r="CR9" s="415"/>
      <c r="CS9" s="496"/>
      <c r="CT9" s="452">
        <v>10.199999999999999</v>
      </c>
      <c r="CU9" s="453"/>
      <c r="CV9" s="453"/>
      <c r="CW9" s="453"/>
      <c r="CX9" s="453"/>
      <c r="CY9" s="453"/>
      <c r="CZ9" s="453"/>
      <c r="DA9" s="454"/>
      <c r="DB9" s="452">
        <v>9.1</v>
      </c>
      <c r="DC9" s="453"/>
      <c r="DD9" s="453"/>
      <c r="DE9" s="453"/>
      <c r="DF9" s="453"/>
      <c r="DG9" s="453"/>
      <c r="DH9" s="453"/>
      <c r="DI9" s="454"/>
    </row>
    <row r="10" spans="1:119" ht="18.75" customHeight="1" thickBot="1" x14ac:dyDescent="0.2">
      <c r="A10" s="181"/>
      <c r="B10" s="587"/>
      <c r="C10" s="588"/>
      <c r="D10" s="588"/>
      <c r="E10" s="588"/>
      <c r="F10" s="588"/>
      <c r="G10" s="588"/>
      <c r="H10" s="588"/>
      <c r="I10" s="588"/>
      <c r="J10" s="588"/>
      <c r="K10" s="506"/>
      <c r="L10" s="411" t="s">
        <v>121</v>
      </c>
      <c r="M10" s="412"/>
      <c r="N10" s="412"/>
      <c r="O10" s="412"/>
      <c r="P10" s="412"/>
      <c r="Q10" s="413"/>
      <c r="R10" s="408">
        <v>23755</v>
      </c>
      <c r="S10" s="409"/>
      <c r="T10" s="409"/>
      <c r="U10" s="409"/>
      <c r="V10" s="468"/>
      <c r="W10" s="596"/>
      <c r="X10" s="406"/>
      <c r="Y10" s="406"/>
      <c r="Z10" s="406"/>
      <c r="AA10" s="406"/>
      <c r="AB10" s="406"/>
      <c r="AC10" s="406"/>
      <c r="AD10" s="406"/>
      <c r="AE10" s="406"/>
      <c r="AF10" s="406"/>
      <c r="AG10" s="406"/>
      <c r="AH10" s="406"/>
      <c r="AI10" s="406"/>
      <c r="AJ10" s="406"/>
      <c r="AK10" s="406"/>
      <c r="AL10" s="597"/>
      <c r="AM10" s="512" t="s">
        <v>122</v>
      </c>
      <c r="AN10" s="412"/>
      <c r="AO10" s="412"/>
      <c r="AP10" s="412"/>
      <c r="AQ10" s="412"/>
      <c r="AR10" s="412"/>
      <c r="AS10" s="412"/>
      <c r="AT10" s="413"/>
      <c r="AU10" s="513" t="s">
        <v>123</v>
      </c>
      <c r="AV10" s="514"/>
      <c r="AW10" s="514"/>
      <c r="AX10" s="514"/>
      <c r="AY10" s="469" t="s">
        <v>124</v>
      </c>
      <c r="AZ10" s="470"/>
      <c r="BA10" s="470"/>
      <c r="BB10" s="470"/>
      <c r="BC10" s="470"/>
      <c r="BD10" s="470"/>
      <c r="BE10" s="470"/>
      <c r="BF10" s="470"/>
      <c r="BG10" s="470"/>
      <c r="BH10" s="470"/>
      <c r="BI10" s="470"/>
      <c r="BJ10" s="470"/>
      <c r="BK10" s="470"/>
      <c r="BL10" s="470"/>
      <c r="BM10" s="471"/>
      <c r="BN10" s="455">
        <v>229976</v>
      </c>
      <c r="BO10" s="456"/>
      <c r="BP10" s="456"/>
      <c r="BQ10" s="456"/>
      <c r="BR10" s="456"/>
      <c r="BS10" s="456"/>
      <c r="BT10" s="456"/>
      <c r="BU10" s="457"/>
      <c r="BV10" s="455">
        <v>224371</v>
      </c>
      <c r="BW10" s="456"/>
      <c r="BX10" s="456"/>
      <c r="BY10" s="456"/>
      <c r="BZ10" s="456"/>
      <c r="CA10" s="456"/>
      <c r="CB10" s="456"/>
      <c r="CC10" s="457"/>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87"/>
      <c r="C11" s="588"/>
      <c r="D11" s="588"/>
      <c r="E11" s="588"/>
      <c r="F11" s="588"/>
      <c r="G11" s="588"/>
      <c r="H11" s="588"/>
      <c r="I11" s="588"/>
      <c r="J11" s="588"/>
      <c r="K11" s="506"/>
      <c r="L11" s="416" t="s">
        <v>126</v>
      </c>
      <c r="M11" s="417"/>
      <c r="N11" s="417"/>
      <c r="O11" s="417"/>
      <c r="P11" s="417"/>
      <c r="Q11" s="418"/>
      <c r="R11" s="584" t="s">
        <v>127</v>
      </c>
      <c r="S11" s="585"/>
      <c r="T11" s="585"/>
      <c r="U11" s="585"/>
      <c r="V11" s="586"/>
      <c r="W11" s="596"/>
      <c r="X11" s="406"/>
      <c r="Y11" s="406"/>
      <c r="Z11" s="406"/>
      <c r="AA11" s="406"/>
      <c r="AB11" s="406"/>
      <c r="AC11" s="406"/>
      <c r="AD11" s="406"/>
      <c r="AE11" s="406"/>
      <c r="AF11" s="406"/>
      <c r="AG11" s="406"/>
      <c r="AH11" s="406"/>
      <c r="AI11" s="406"/>
      <c r="AJ11" s="406"/>
      <c r="AK11" s="406"/>
      <c r="AL11" s="597"/>
      <c r="AM11" s="512" t="s">
        <v>128</v>
      </c>
      <c r="AN11" s="412"/>
      <c r="AO11" s="412"/>
      <c r="AP11" s="412"/>
      <c r="AQ11" s="412"/>
      <c r="AR11" s="412"/>
      <c r="AS11" s="412"/>
      <c r="AT11" s="413"/>
      <c r="AU11" s="513" t="s">
        <v>96</v>
      </c>
      <c r="AV11" s="514"/>
      <c r="AW11" s="514"/>
      <c r="AX11" s="514"/>
      <c r="AY11" s="469" t="s">
        <v>129</v>
      </c>
      <c r="AZ11" s="470"/>
      <c r="BA11" s="470"/>
      <c r="BB11" s="470"/>
      <c r="BC11" s="470"/>
      <c r="BD11" s="470"/>
      <c r="BE11" s="470"/>
      <c r="BF11" s="470"/>
      <c r="BG11" s="470"/>
      <c r="BH11" s="470"/>
      <c r="BI11" s="470"/>
      <c r="BJ11" s="470"/>
      <c r="BK11" s="470"/>
      <c r="BL11" s="470"/>
      <c r="BM11" s="471"/>
      <c r="BN11" s="455">
        <v>0</v>
      </c>
      <c r="BO11" s="456"/>
      <c r="BP11" s="456"/>
      <c r="BQ11" s="456"/>
      <c r="BR11" s="456"/>
      <c r="BS11" s="456"/>
      <c r="BT11" s="456"/>
      <c r="BU11" s="457"/>
      <c r="BV11" s="455">
        <v>0</v>
      </c>
      <c r="BW11" s="456"/>
      <c r="BX11" s="456"/>
      <c r="BY11" s="456"/>
      <c r="BZ11" s="456"/>
      <c r="CA11" s="456"/>
      <c r="CB11" s="456"/>
      <c r="CC11" s="457"/>
      <c r="CD11" s="495" t="s">
        <v>130</v>
      </c>
      <c r="CE11" s="415"/>
      <c r="CF11" s="415"/>
      <c r="CG11" s="415"/>
      <c r="CH11" s="415"/>
      <c r="CI11" s="415"/>
      <c r="CJ11" s="415"/>
      <c r="CK11" s="415"/>
      <c r="CL11" s="415"/>
      <c r="CM11" s="415"/>
      <c r="CN11" s="415"/>
      <c r="CO11" s="415"/>
      <c r="CP11" s="415"/>
      <c r="CQ11" s="415"/>
      <c r="CR11" s="415"/>
      <c r="CS11" s="496"/>
      <c r="CT11" s="558" t="s">
        <v>131</v>
      </c>
      <c r="CU11" s="559"/>
      <c r="CV11" s="559"/>
      <c r="CW11" s="559"/>
      <c r="CX11" s="559"/>
      <c r="CY11" s="559"/>
      <c r="CZ11" s="559"/>
      <c r="DA11" s="560"/>
      <c r="DB11" s="558" t="s">
        <v>131</v>
      </c>
      <c r="DC11" s="559"/>
      <c r="DD11" s="559"/>
      <c r="DE11" s="559"/>
      <c r="DF11" s="559"/>
      <c r="DG11" s="559"/>
      <c r="DH11" s="559"/>
      <c r="DI11" s="560"/>
    </row>
    <row r="12" spans="1:119" ht="18.75" customHeight="1" x14ac:dyDescent="0.15">
      <c r="A12" s="181"/>
      <c r="B12" s="561" t="s">
        <v>132</v>
      </c>
      <c r="C12" s="562"/>
      <c r="D12" s="562"/>
      <c r="E12" s="562"/>
      <c r="F12" s="562"/>
      <c r="G12" s="562"/>
      <c r="H12" s="562"/>
      <c r="I12" s="562"/>
      <c r="J12" s="562"/>
      <c r="K12" s="563"/>
      <c r="L12" s="570" t="s">
        <v>133</v>
      </c>
      <c r="M12" s="571"/>
      <c r="N12" s="571"/>
      <c r="O12" s="571"/>
      <c r="P12" s="571"/>
      <c r="Q12" s="572"/>
      <c r="R12" s="573">
        <v>23485</v>
      </c>
      <c r="S12" s="574"/>
      <c r="T12" s="574"/>
      <c r="U12" s="574"/>
      <c r="V12" s="575"/>
      <c r="W12" s="576" t="s">
        <v>1</v>
      </c>
      <c r="X12" s="514"/>
      <c r="Y12" s="514"/>
      <c r="Z12" s="514"/>
      <c r="AA12" s="514"/>
      <c r="AB12" s="577"/>
      <c r="AC12" s="578" t="s">
        <v>134</v>
      </c>
      <c r="AD12" s="579"/>
      <c r="AE12" s="579"/>
      <c r="AF12" s="579"/>
      <c r="AG12" s="580"/>
      <c r="AH12" s="578" t="s">
        <v>135</v>
      </c>
      <c r="AI12" s="579"/>
      <c r="AJ12" s="579"/>
      <c r="AK12" s="579"/>
      <c r="AL12" s="581"/>
      <c r="AM12" s="512" t="s">
        <v>136</v>
      </c>
      <c r="AN12" s="412"/>
      <c r="AO12" s="412"/>
      <c r="AP12" s="412"/>
      <c r="AQ12" s="412"/>
      <c r="AR12" s="412"/>
      <c r="AS12" s="412"/>
      <c r="AT12" s="413"/>
      <c r="AU12" s="513" t="s">
        <v>104</v>
      </c>
      <c r="AV12" s="514"/>
      <c r="AW12" s="514"/>
      <c r="AX12" s="514"/>
      <c r="AY12" s="469" t="s">
        <v>137</v>
      </c>
      <c r="AZ12" s="470"/>
      <c r="BA12" s="470"/>
      <c r="BB12" s="470"/>
      <c r="BC12" s="470"/>
      <c r="BD12" s="470"/>
      <c r="BE12" s="470"/>
      <c r="BF12" s="470"/>
      <c r="BG12" s="470"/>
      <c r="BH12" s="470"/>
      <c r="BI12" s="470"/>
      <c r="BJ12" s="470"/>
      <c r="BK12" s="470"/>
      <c r="BL12" s="470"/>
      <c r="BM12" s="471"/>
      <c r="BN12" s="455">
        <v>0</v>
      </c>
      <c r="BO12" s="456"/>
      <c r="BP12" s="456"/>
      <c r="BQ12" s="456"/>
      <c r="BR12" s="456"/>
      <c r="BS12" s="456"/>
      <c r="BT12" s="456"/>
      <c r="BU12" s="457"/>
      <c r="BV12" s="455">
        <v>0</v>
      </c>
      <c r="BW12" s="456"/>
      <c r="BX12" s="456"/>
      <c r="BY12" s="456"/>
      <c r="BZ12" s="456"/>
      <c r="CA12" s="456"/>
      <c r="CB12" s="456"/>
      <c r="CC12" s="457"/>
      <c r="CD12" s="495" t="s">
        <v>138</v>
      </c>
      <c r="CE12" s="415"/>
      <c r="CF12" s="415"/>
      <c r="CG12" s="415"/>
      <c r="CH12" s="415"/>
      <c r="CI12" s="415"/>
      <c r="CJ12" s="415"/>
      <c r="CK12" s="415"/>
      <c r="CL12" s="415"/>
      <c r="CM12" s="415"/>
      <c r="CN12" s="415"/>
      <c r="CO12" s="415"/>
      <c r="CP12" s="415"/>
      <c r="CQ12" s="415"/>
      <c r="CR12" s="415"/>
      <c r="CS12" s="496"/>
      <c r="CT12" s="558" t="s">
        <v>139</v>
      </c>
      <c r="CU12" s="559"/>
      <c r="CV12" s="559"/>
      <c r="CW12" s="559"/>
      <c r="CX12" s="559"/>
      <c r="CY12" s="559"/>
      <c r="CZ12" s="559"/>
      <c r="DA12" s="560"/>
      <c r="DB12" s="558" t="s">
        <v>139</v>
      </c>
      <c r="DC12" s="559"/>
      <c r="DD12" s="559"/>
      <c r="DE12" s="559"/>
      <c r="DF12" s="559"/>
      <c r="DG12" s="559"/>
      <c r="DH12" s="559"/>
      <c r="DI12" s="560"/>
    </row>
    <row r="13" spans="1:119" ht="18.75" customHeight="1" x14ac:dyDescent="0.15">
      <c r="A13" s="181"/>
      <c r="B13" s="564"/>
      <c r="C13" s="565"/>
      <c r="D13" s="565"/>
      <c r="E13" s="565"/>
      <c r="F13" s="565"/>
      <c r="G13" s="565"/>
      <c r="H13" s="565"/>
      <c r="I13" s="565"/>
      <c r="J13" s="565"/>
      <c r="K13" s="566"/>
      <c r="L13" s="190"/>
      <c r="M13" s="539" t="s">
        <v>140</v>
      </c>
      <c r="N13" s="540"/>
      <c r="O13" s="540"/>
      <c r="P13" s="540"/>
      <c r="Q13" s="541"/>
      <c r="R13" s="542">
        <v>23258</v>
      </c>
      <c r="S13" s="543"/>
      <c r="T13" s="543"/>
      <c r="U13" s="543"/>
      <c r="V13" s="544"/>
      <c r="W13" s="545" t="s">
        <v>141</v>
      </c>
      <c r="X13" s="441"/>
      <c r="Y13" s="441"/>
      <c r="Z13" s="441"/>
      <c r="AA13" s="441"/>
      <c r="AB13" s="442"/>
      <c r="AC13" s="408">
        <v>164</v>
      </c>
      <c r="AD13" s="409"/>
      <c r="AE13" s="409"/>
      <c r="AF13" s="409"/>
      <c r="AG13" s="410"/>
      <c r="AH13" s="408">
        <v>196</v>
      </c>
      <c r="AI13" s="409"/>
      <c r="AJ13" s="409"/>
      <c r="AK13" s="409"/>
      <c r="AL13" s="468"/>
      <c r="AM13" s="512" t="s">
        <v>142</v>
      </c>
      <c r="AN13" s="412"/>
      <c r="AO13" s="412"/>
      <c r="AP13" s="412"/>
      <c r="AQ13" s="412"/>
      <c r="AR13" s="412"/>
      <c r="AS13" s="412"/>
      <c r="AT13" s="413"/>
      <c r="AU13" s="513" t="s">
        <v>143</v>
      </c>
      <c r="AV13" s="514"/>
      <c r="AW13" s="514"/>
      <c r="AX13" s="514"/>
      <c r="AY13" s="469" t="s">
        <v>144</v>
      </c>
      <c r="AZ13" s="470"/>
      <c r="BA13" s="470"/>
      <c r="BB13" s="470"/>
      <c r="BC13" s="470"/>
      <c r="BD13" s="470"/>
      <c r="BE13" s="470"/>
      <c r="BF13" s="470"/>
      <c r="BG13" s="470"/>
      <c r="BH13" s="470"/>
      <c r="BI13" s="470"/>
      <c r="BJ13" s="470"/>
      <c r="BK13" s="470"/>
      <c r="BL13" s="470"/>
      <c r="BM13" s="471"/>
      <c r="BN13" s="455">
        <v>74428</v>
      </c>
      <c r="BO13" s="456"/>
      <c r="BP13" s="456"/>
      <c r="BQ13" s="456"/>
      <c r="BR13" s="456"/>
      <c r="BS13" s="456"/>
      <c r="BT13" s="456"/>
      <c r="BU13" s="457"/>
      <c r="BV13" s="455">
        <v>591167</v>
      </c>
      <c r="BW13" s="456"/>
      <c r="BX13" s="456"/>
      <c r="BY13" s="456"/>
      <c r="BZ13" s="456"/>
      <c r="CA13" s="456"/>
      <c r="CB13" s="456"/>
      <c r="CC13" s="457"/>
      <c r="CD13" s="495" t="s">
        <v>145</v>
      </c>
      <c r="CE13" s="415"/>
      <c r="CF13" s="415"/>
      <c r="CG13" s="415"/>
      <c r="CH13" s="415"/>
      <c r="CI13" s="415"/>
      <c r="CJ13" s="415"/>
      <c r="CK13" s="415"/>
      <c r="CL13" s="415"/>
      <c r="CM13" s="415"/>
      <c r="CN13" s="415"/>
      <c r="CO13" s="415"/>
      <c r="CP13" s="415"/>
      <c r="CQ13" s="415"/>
      <c r="CR13" s="415"/>
      <c r="CS13" s="496"/>
      <c r="CT13" s="452">
        <v>6</v>
      </c>
      <c r="CU13" s="453"/>
      <c r="CV13" s="453"/>
      <c r="CW13" s="453"/>
      <c r="CX13" s="453"/>
      <c r="CY13" s="453"/>
      <c r="CZ13" s="453"/>
      <c r="DA13" s="454"/>
      <c r="DB13" s="452">
        <v>5.8</v>
      </c>
      <c r="DC13" s="453"/>
      <c r="DD13" s="453"/>
      <c r="DE13" s="453"/>
      <c r="DF13" s="453"/>
      <c r="DG13" s="453"/>
      <c r="DH13" s="453"/>
      <c r="DI13" s="454"/>
    </row>
    <row r="14" spans="1:119" ht="18.75" customHeight="1" thickBot="1" x14ac:dyDescent="0.2">
      <c r="A14" s="181"/>
      <c r="B14" s="564"/>
      <c r="C14" s="565"/>
      <c r="D14" s="565"/>
      <c r="E14" s="565"/>
      <c r="F14" s="565"/>
      <c r="G14" s="565"/>
      <c r="H14" s="565"/>
      <c r="I14" s="565"/>
      <c r="J14" s="565"/>
      <c r="K14" s="566"/>
      <c r="L14" s="529" t="s">
        <v>146</v>
      </c>
      <c r="M14" s="582"/>
      <c r="N14" s="582"/>
      <c r="O14" s="582"/>
      <c r="P14" s="582"/>
      <c r="Q14" s="583"/>
      <c r="R14" s="542">
        <v>23584</v>
      </c>
      <c r="S14" s="543"/>
      <c r="T14" s="543"/>
      <c r="U14" s="543"/>
      <c r="V14" s="544"/>
      <c r="W14" s="546"/>
      <c r="X14" s="444"/>
      <c r="Y14" s="444"/>
      <c r="Z14" s="444"/>
      <c r="AA14" s="444"/>
      <c r="AB14" s="445"/>
      <c r="AC14" s="535">
        <v>1.6</v>
      </c>
      <c r="AD14" s="536"/>
      <c r="AE14" s="536"/>
      <c r="AF14" s="536"/>
      <c r="AG14" s="537"/>
      <c r="AH14" s="535">
        <v>1.8</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147</v>
      </c>
      <c r="CE14" s="493"/>
      <c r="CF14" s="493"/>
      <c r="CG14" s="493"/>
      <c r="CH14" s="493"/>
      <c r="CI14" s="493"/>
      <c r="CJ14" s="493"/>
      <c r="CK14" s="493"/>
      <c r="CL14" s="493"/>
      <c r="CM14" s="493"/>
      <c r="CN14" s="493"/>
      <c r="CO14" s="493"/>
      <c r="CP14" s="493"/>
      <c r="CQ14" s="493"/>
      <c r="CR14" s="493"/>
      <c r="CS14" s="494"/>
      <c r="CT14" s="552" t="s">
        <v>139</v>
      </c>
      <c r="CU14" s="553"/>
      <c r="CV14" s="553"/>
      <c r="CW14" s="553"/>
      <c r="CX14" s="553"/>
      <c r="CY14" s="553"/>
      <c r="CZ14" s="553"/>
      <c r="DA14" s="554"/>
      <c r="DB14" s="552" t="s">
        <v>139</v>
      </c>
      <c r="DC14" s="553"/>
      <c r="DD14" s="553"/>
      <c r="DE14" s="553"/>
      <c r="DF14" s="553"/>
      <c r="DG14" s="553"/>
      <c r="DH14" s="553"/>
      <c r="DI14" s="554"/>
    </row>
    <row r="15" spans="1:119" ht="18.75" customHeight="1" x14ac:dyDescent="0.15">
      <c r="A15" s="181"/>
      <c r="B15" s="564"/>
      <c r="C15" s="565"/>
      <c r="D15" s="565"/>
      <c r="E15" s="565"/>
      <c r="F15" s="565"/>
      <c r="G15" s="565"/>
      <c r="H15" s="565"/>
      <c r="I15" s="565"/>
      <c r="J15" s="565"/>
      <c r="K15" s="566"/>
      <c r="L15" s="190"/>
      <c r="M15" s="539" t="s">
        <v>140</v>
      </c>
      <c r="N15" s="540"/>
      <c r="O15" s="540"/>
      <c r="P15" s="540"/>
      <c r="Q15" s="541"/>
      <c r="R15" s="542">
        <v>23380</v>
      </c>
      <c r="S15" s="543"/>
      <c r="T15" s="543"/>
      <c r="U15" s="543"/>
      <c r="V15" s="544"/>
      <c r="W15" s="545" t="s">
        <v>148</v>
      </c>
      <c r="X15" s="441"/>
      <c r="Y15" s="441"/>
      <c r="Z15" s="441"/>
      <c r="AA15" s="441"/>
      <c r="AB15" s="442"/>
      <c r="AC15" s="408">
        <v>3688</v>
      </c>
      <c r="AD15" s="409"/>
      <c r="AE15" s="409"/>
      <c r="AF15" s="409"/>
      <c r="AG15" s="410"/>
      <c r="AH15" s="408">
        <v>3796</v>
      </c>
      <c r="AI15" s="409"/>
      <c r="AJ15" s="409"/>
      <c r="AK15" s="409"/>
      <c r="AL15" s="468"/>
      <c r="AM15" s="512"/>
      <c r="AN15" s="412"/>
      <c r="AO15" s="412"/>
      <c r="AP15" s="412"/>
      <c r="AQ15" s="412"/>
      <c r="AR15" s="412"/>
      <c r="AS15" s="412"/>
      <c r="AT15" s="413"/>
      <c r="AU15" s="513"/>
      <c r="AV15" s="514"/>
      <c r="AW15" s="514"/>
      <c r="AX15" s="514"/>
      <c r="AY15" s="481" t="s">
        <v>149</v>
      </c>
      <c r="AZ15" s="482"/>
      <c r="BA15" s="482"/>
      <c r="BB15" s="482"/>
      <c r="BC15" s="482"/>
      <c r="BD15" s="482"/>
      <c r="BE15" s="482"/>
      <c r="BF15" s="482"/>
      <c r="BG15" s="482"/>
      <c r="BH15" s="482"/>
      <c r="BI15" s="482"/>
      <c r="BJ15" s="482"/>
      <c r="BK15" s="482"/>
      <c r="BL15" s="482"/>
      <c r="BM15" s="483"/>
      <c r="BN15" s="484">
        <v>2457581</v>
      </c>
      <c r="BO15" s="485"/>
      <c r="BP15" s="485"/>
      <c r="BQ15" s="485"/>
      <c r="BR15" s="485"/>
      <c r="BS15" s="485"/>
      <c r="BT15" s="485"/>
      <c r="BU15" s="486"/>
      <c r="BV15" s="484">
        <v>2404479</v>
      </c>
      <c r="BW15" s="485"/>
      <c r="BX15" s="485"/>
      <c r="BY15" s="485"/>
      <c r="BZ15" s="485"/>
      <c r="CA15" s="485"/>
      <c r="CB15" s="485"/>
      <c r="CC15" s="486"/>
      <c r="CD15" s="555" t="s">
        <v>150</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64"/>
      <c r="C16" s="565"/>
      <c r="D16" s="565"/>
      <c r="E16" s="565"/>
      <c r="F16" s="565"/>
      <c r="G16" s="565"/>
      <c r="H16" s="565"/>
      <c r="I16" s="565"/>
      <c r="J16" s="565"/>
      <c r="K16" s="566"/>
      <c r="L16" s="529" t="s">
        <v>151</v>
      </c>
      <c r="M16" s="530"/>
      <c r="N16" s="530"/>
      <c r="O16" s="530"/>
      <c r="P16" s="530"/>
      <c r="Q16" s="531"/>
      <c r="R16" s="532" t="s">
        <v>152</v>
      </c>
      <c r="S16" s="533"/>
      <c r="T16" s="533"/>
      <c r="U16" s="533"/>
      <c r="V16" s="534"/>
      <c r="W16" s="546"/>
      <c r="X16" s="444"/>
      <c r="Y16" s="444"/>
      <c r="Z16" s="444"/>
      <c r="AA16" s="444"/>
      <c r="AB16" s="445"/>
      <c r="AC16" s="535">
        <v>35</v>
      </c>
      <c r="AD16" s="536"/>
      <c r="AE16" s="536"/>
      <c r="AF16" s="536"/>
      <c r="AG16" s="537"/>
      <c r="AH16" s="535">
        <v>35.5</v>
      </c>
      <c r="AI16" s="536"/>
      <c r="AJ16" s="536"/>
      <c r="AK16" s="536"/>
      <c r="AL16" s="538"/>
      <c r="AM16" s="512"/>
      <c r="AN16" s="412"/>
      <c r="AO16" s="412"/>
      <c r="AP16" s="412"/>
      <c r="AQ16" s="412"/>
      <c r="AR16" s="412"/>
      <c r="AS16" s="412"/>
      <c r="AT16" s="413"/>
      <c r="AU16" s="513"/>
      <c r="AV16" s="514"/>
      <c r="AW16" s="514"/>
      <c r="AX16" s="514"/>
      <c r="AY16" s="469" t="s">
        <v>153</v>
      </c>
      <c r="AZ16" s="470"/>
      <c r="BA16" s="470"/>
      <c r="BB16" s="470"/>
      <c r="BC16" s="470"/>
      <c r="BD16" s="470"/>
      <c r="BE16" s="470"/>
      <c r="BF16" s="470"/>
      <c r="BG16" s="470"/>
      <c r="BH16" s="470"/>
      <c r="BI16" s="470"/>
      <c r="BJ16" s="470"/>
      <c r="BK16" s="470"/>
      <c r="BL16" s="470"/>
      <c r="BM16" s="471"/>
      <c r="BN16" s="455">
        <v>5055349</v>
      </c>
      <c r="BO16" s="456"/>
      <c r="BP16" s="456"/>
      <c r="BQ16" s="456"/>
      <c r="BR16" s="456"/>
      <c r="BS16" s="456"/>
      <c r="BT16" s="456"/>
      <c r="BU16" s="457"/>
      <c r="BV16" s="455">
        <v>4928233</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
      <c r="A17" s="181"/>
      <c r="B17" s="567"/>
      <c r="C17" s="568"/>
      <c r="D17" s="568"/>
      <c r="E17" s="568"/>
      <c r="F17" s="568"/>
      <c r="G17" s="568"/>
      <c r="H17" s="568"/>
      <c r="I17" s="568"/>
      <c r="J17" s="568"/>
      <c r="K17" s="569"/>
      <c r="L17" s="195"/>
      <c r="M17" s="548" t="s">
        <v>154</v>
      </c>
      <c r="N17" s="549"/>
      <c r="O17" s="549"/>
      <c r="P17" s="549"/>
      <c r="Q17" s="550"/>
      <c r="R17" s="532" t="s">
        <v>155</v>
      </c>
      <c r="S17" s="533"/>
      <c r="T17" s="533"/>
      <c r="U17" s="533"/>
      <c r="V17" s="534"/>
      <c r="W17" s="545" t="s">
        <v>156</v>
      </c>
      <c r="X17" s="441"/>
      <c r="Y17" s="441"/>
      <c r="Z17" s="441"/>
      <c r="AA17" s="441"/>
      <c r="AB17" s="442"/>
      <c r="AC17" s="408">
        <v>6685</v>
      </c>
      <c r="AD17" s="409"/>
      <c r="AE17" s="409"/>
      <c r="AF17" s="409"/>
      <c r="AG17" s="410"/>
      <c r="AH17" s="408">
        <v>6687</v>
      </c>
      <c r="AI17" s="409"/>
      <c r="AJ17" s="409"/>
      <c r="AK17" s="409"/>
      <c r="AL17" s="468"/>
      <c r="AM17" s="512"/>
      <c r="AN17" s="412"/>
      <c r="AO17" s="412"/>
      <c r="AP17" s="412"/>
      <c r="AQ17" s="412"/>
      <c r="AR17" s="412"/>
      <c r="AS17" s="412"/>
      <c r="AT17" s="413"/>
      <c r="AU17" s="513"/>
      <c r="AV17" s="514"/>
      <c r="AW17" s="514"/>
      <c r="AX17" s="514"/>
      <c r="AY17" s="469" t="s">
        <v>157</v>
      </c>
      <c r="AZ17" s="470"/>
      <c r="BA17" s="470"/>
      <c r="BB17" s="470"/>
      <c r="BC17" s="470"/>
      <c r="BD17" s="470"/>
      <c r="BE17" s="470"/>
      <c r="BF17" s="470"/>
      <c r="BG17" s="470"/>
      <c r="BH17" s="470"/>
      <c r="BI17" s="470"/>
      <c r="BJ17" s="470"/>
      <c r="BK17" s="470"/>
      <c r="BL17" s="470"/>
      <c r="BM17" s="471"/>
      <c r="BN17" s="455">
        <v>3069309</v>
      </c>
      <c r="BO17" s="456"/>
      <c r="BP17" s="456"/>
      <c r="BQ17" s="456"/>
      <c r="BR17" s="456"/>
      <c r="BS17" s="456"/>
      <c r="BT17" s="456"/>
      <c r="BU17" s="457"/>
      <c r="BV17" s="455">
        <v>3004138</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
      <c r="A18" s="181"/>
      <c r="B18" s="505" t="s">
        <v>158</v>
      </c>
      <c r="C18" s="506"/>
      <c r="D18" s="506"/>
      <c r="E18" s="507"/>
      <c r="F18" s="507"/>
      <c r="G18" s="507"/>
      <c r="H18" s="507"/>
      <c r="I18" s="507"/>
      <c r="J18" s="507"/>
      <c r="K18" s="507"/>
      <c r="L18" s="508">
        <v>33.76</v>
      </c>
      <c r="M18" s="508"/>
      <c r="N18" s="508"/>
      <c r="O18" s="508"/>
      <c r="P18" s="508"/>
      <c r="Q18" s="508"/>
      <c r="R18" s="509"/>
      <c r="S18" s="509"/>
      <c r="T18" s="509"/>
      <c r="U18" s="509"/>
      <c r="V18" s="510"/>
      <c r="W18" s="526"/>
      <c r="X18" s="527"/>
      <c r="Y18" s="527"/>
      <c r="Z18" s="527"/>
      <c r="AA18" s="527"/>
      <c r="AB18" s="551"/>
      <c r="AC18" s="425">
        <v>63.4</v>
      </c>
      <c r="AD18" s="426"/>
      <c r="AE18" s="426"/>
      <c r="AF18" s="426"/>
      <c r="AG18" s="511"/>
      <c r="AH18" s="425">
        <v>62.6</v>
      </c>
      <c r="AI18" s="426"/>
      <c r="AJ18" s="426"/>
      <c r="AK18" s="426"/>
      <c r="AL18" s="427"/>
      <c r="AM18" s="512"/>
      <c r="AN18" s="412"/>
      <c r="AO18" s="412"/>
      <c r="AP18" s="412"/>
      <c r="AQ18" s="412"/>
      <c r="AR18" s="412"/>
      <c r="AS18" s="412"/>
      <c r="AT18" s="413"/>
      <c r="AU18" s="513"/>
      <c r="AV18" s="514"/>
      <c r="AW18" s="514"/>
      <c r="AX18" s="514"/>
      <c r="AY18" s="469" t="s">
        <v>159</v>
      </c>
      <c r="AZ18" s="470"/>
      <c r="BA18" s="470"/>
      <c r="BB18" s="470"/>
      <c r="BC18" s="470"/>
      <c r="BD18" s="470"/>
      <c r="BE18" s="470"/>
      <c r="BF18" s="470"/>
      <c r="BG18" s="470"/>
      <c r="BH18" s="470"/>
      <c r="BI18" s="470"/>
      <c r="BJ18" s="470"/>
      <c r="BK18" s="470"/>
      <c r="BL18" s="470"/>
      <c r="BM18" s="471"/>
      <c r="BN18" s="455">
        <v>5303936</v>
      </c>
      <c r="BO18" s="456"/>
      <c r="BP18" s="456"/>
      <c r="BQ18" s="456"/>
      <c r="BR18" s="456"/>
      <c r="BS18" s="456"/>
      <c r="BT18" s="456"/>
      <c r="BU18" s="457"/>
      <c r="BV18" s="455">
        <v>5183348</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
      <c r="A19" s="181"/>
      <c r="B19" s="505" t="s">
        <v>160</v>
      </c>
      <c r="C19" s="506"/>
      <c r="D19" s="506"/>
      <c r="E19" s="507"/>
      <c r="F19" s="507"/>
      <c r="G19" s="507"/>
      <c r="H19" s="507"/>
      <c r="I19" s="507"/>
      <c r="J19" s="507"/>
      <c r="K19" s="507"/>
      <c r="L19" s="515">
        <v>676</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161</v>
      </c>
      <c r="AZ19" s="470"/>
      <c r="BA19" s="470"/>
      <c r="BB19" s="470"/>
      <c r="BC19" s="470"/>
      <c r="BD19" s="470"/>
      <c r="BE19" s="470"/>
      <c r="BF19" s="470"/>
      <c r="BG19" s="470"/>
      <c r="BH19" s="470"/>
      <c r="BI19" s="470"/>
      <c r="BJ19" s="470"/>
      <c r="BK19" s="470"/>
      <c r="BL19" s="470"/>
      <c r="BM19" s="471"/>
      <c r="BN19" s="455">
        <v>7044444</v>
      </c>
      <c r="BO19" s="456"/>
      <c r="BP19" s="456"/>
      <c r="BQ19" s="456"/>
      <c r="BR19" s="456"/>
      <c r="BS19" s="456"/>
      <c r="BT19" s="456"/>
      <c r="BU19" s="457"/>
      <c r="BV19" s="455">
        <v>7038890</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
      <c r="A20" s="181"/>
      <c r="B20" s="505" t="s">
        <v>162</v>
      </c>
      <c r="C20" s="506"/>
      <c r="D20" s="506"/>
      <c r="E20" s="507"/>
      <c r="F20" s="507"/>
      <c r="G20" s="507"/>
      <c r="H20" s="507"/>
      <c r="I20" s="507"/>
      <c r="J20" s="507"/>
      <c r="K20" s="507"/>
      <c r="L20" s="515">
        <v>9422</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
      <c r="A21" s="181"/>
      <c r="B21" s="502" t="s">
        <v>163</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15">
      <c r="A22" s="181"/>
      <c r="B22" s="431" t="s">
        <v>164</v>
      </c>
      <c r="C22" s="432"/>
      <c r="D22" s="433"/>
      <c r="E22" s="440" t="s">
        <v>1</v>
      </c>
      <c r="F22" s="441"/>
      <c r="G22" s="441"/>
      <c r="H22" s="441"/>
      <c r="I22" s="441"/>
      <c r="J22" s="441"/>
      <c r="K22" s="442"/>
      <c r="L22" s="440" t="s">
        <v>165</v>
      </c>
      <c r="M22" s="441"/>
      <c r="N22" s="441"/>
      <c r="O22" s="441"/>
      <c r="P22" s="442"/>
      <c r="Q22" s="446" t="s">
        <v>166</v>
      </c>
      <c r="R22" s="447"/>
      <c r="S22" s="447"/>
      <c r="T22" s="447"/>
      <c r="U22" s="447"/>
      <c r="V22" s="448"/>
      <c r="W22" s="497" t="s">
        <v>167</v>
      </c>
      <c r="X22" s="432"/>
      <c r="Y22" s="433"/>
      <c r="Z22" s="440" t="s">
        <v>1</v>
      </c>
      <c r="AA22" s="441"/>
      <c r="AB22" s="441"/>
      <c r="AC22" s="441"/>
      <c r="AD22" s="441"/>
      <c r="AE22" s="441"/>
      <c r="AF22" s="441"/>
      <c r="AG22" s="442"/>
      <c r="AH22" s="458" t="s">
        <v>168</v>
      </c>
      <c r="AI22" s="441"/>
      <c r="AJ22" s="441"/>
      <c r="AK22" s="441"/>
      <c r="AL22" s="442"/>
      <c r="AM22" s="458" t="s">
        <v>169</v>
      </c>
      <c r="AN22" s="459"/>
      <c r="AO22" s="459"/>
      <c r="AP22" s="459"/>
      <c r="AQ22" s="459"/>
      <c r="AR22" s="460"/>
      <c r="AS22" s="446" t="s">
        <v>166</v>
      </c>
      <c r="AT22" s="447"/>
      <c r="AU22" s="447"/>
      <c r="AV22" s="447"/>
      <c r="AW22" s="447"/>
      <c r="AX22" s="464"/>
      <c r="AY22" s="481" t="s">
        <v>170</v>
      </c>
      <c r="AZ22" s="482"/>
      <c r="BA22" s="482"/>
      <c r="BB22" s="482"/>
      <c r="BC22" s="482"/>
      <c r="BD22" s="482"/>
      <c r="BE22" s="482"/>
      <c r="BF22" s="482"/>
      <c r="BG22" s="482"/>
      <c r="BH22" s="482"/>
      <c r="BI22" s="482"/>
      <c r="BJ22" s="482"/>
      <c r="BK22" s="482"/>
      <c r="BL22" s="482"/>
      <c r="BM22" s="483"/>
      <c r="BN22" s="484">
        <v>8107009</v>
      </c>
      <c r="BO22" s="485"/>
      <c r="BP22" s="485"/>
      <c r="BQ22" s="485"/>
      <c r="BR22" s="485"/>
      <c r="BS22" s="485"/>
      <c r="BT22" s="485"/>
      <c r="BU22" s="486"/>
      <c r="BV22" s="484">
        <v>8394784</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15">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171</v>
      </c>
      <c r="AZ23" s="470"/>
      <c r="BA23" s="470"/>
      <c r="BB23" s="470"/>
      <c r="BC23" s="470"/>
      <c r="BD23" s="470"/>
      <c r="BE23" s="470"/>
      <c r="BF23" s="470"/>
      <c r="BG23" s="470"/>
      <c r="BH23" s="470"/>
      <c r="BI23" s="470"/>
      <c r="BJ23" s="470"/>
      <c r="BK23" s="470"/>
      <c r="BL23" s="470"/>
      <c r="BM23" s="471"/>
      <c r="BN23" s="455">
        <v>7550517</v>
      </c>
      <c r="BO23" s="456"/>
      <c r="BP23" s="456"/>
      <c r="BQ23" s="456"/>
      <c r="BR23" s="456"/>
      <c r="BS23" s="456"/>
      <c r="BT23" s="456"/>
      <c r="BU23" s="457"/>
      <c r="BV23" s="455">
        <v>7794786</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
      <c r="A24" s="181"/>
      <c r="B24" s="434"/>
      <c r="C24" s="435"/>
      <c r="D24" s="436"/>
      <c r="E24" s="411" t="s">
        <v>172</v>
      </c>
      <c r="F24" s="412"/>
      <c r="G24" s="412"/>
      <c r="H24" s="412"/>
      <c r="I24" s="412"/>
      <c r="J24" s="412"/>
      <c r="K24" s="413"/>
      <c r="L24" s="408">
        <v>1</v>
      </c>
      <c r="M24" s="409"/>
      <c r="N24" s="409"/>
      <c r="O24" s="409"/>
      <c r="P24" s="410"/>
      <c r="Q24" s="408">
        <v>8210</v>
      </c>
      <c r="R24" s="409"/>
      <c r="S24" s="409"/>
      <c r="T24" s="409"/>
      <c r="U24" s="409"/>
      <c r="V24" s="410"/>
      <c r="W24" s="498"/>
      <c r="X24" s="435"/>
      <c r="Y24" s="436"/>
      <c r="Z24" s="411" t="s">
        <v>173</v>
      </c>
      <c r="AA24" s="412"/>
      <c r="AB24" s="412"/>
      <c r="AC24" s="412"/>
      <c r="AD24" s="412"/>
      <c r="AE24" s="412"/>
      <c r="AF24" s="412"/>
      <c r="AG24" s="413"/>
      <c r="AH24" s="408">
        <v>134</v>
      </c>
      <c r="AI24" s="409"/>
      <c r="AJ24" s="409"/>
      <c r="AK24" s="409"/>
      <c r="AL24" s="410"/>
      <c r="AM24" s="408">
        <v>399186</v>
      </c>
      <c r="AN24" s="409"/>
      <c r="AO24" s="409"/>
      <c r="AP24" s="409"/>
      <c r="AQ24" s="409"/>
      <c r="AR24" s="410"/>
      <c r="AS24" s="408">
        <v>2979</v>
      </c>
      <c r="AT24" s="409"/>
      <c r="AU24" s="409"/>
      <c r="AV24" s="409"/>
      <c r="AW24" s="409"/>
      <c r="AX24" s="468"/>
      <c r="AY24" s="428" t="s">
        <v>174</v>
      </c>
      <c r="AZ24" s="429"/>
      <c r="BA24" s="429"/>
      <c r="BB24" s="429"/>
      <c r="BC24" s="429"/>
      <c r="BD24" s="429"/>
      <c r="BE24" s="429"/>
      <c r="BF24" s="429"/>
      <c r="BG24" s="429"/>
      <c r="BH24" s="429"/>
      <c r="BI24" s="429"/>
      <c r="BJ24" s="429"/>
      <c r="BK24" s="429"/>
      <c r="BL24" s="429"/>
      <c r="BM24" s="430"/>
      <c r="BN24" s="455">
        <v>4717605</v>
      </c>
      <c r="BO24" s="456"/>
      <c r="BP24" s="456"/>
      <c r="BQ24" s="456"/>
      <c r="BR24" s="456"/>
      <c r="BS24" s="456"/>
      <c r="BT24" s="456"/>
      <c r="BU24" s="457"/>
      <c r="BV24" s="455">
        <v>4674131</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15">
      <c r="A25" s="181"/>
      <c r="B25" s="434"/>
      <c r="C25" s="435"/>
      <c r="D25" s="436"/>
      <c r="E25" s="411" t="s">
        <v>175</v>
      </c>
      <c r="F25" s="412"/>
      <c r="G25" s="412"/>
      <c r="H25" s="412"/>
      <c r="I25" s="412"/>
      <c r="J25" s="412"/>
      <c r="K25" s="413"/>
      <c r="L25" s="408">
        <v>1</v>
      </c>
      <c r="M25" s="409"/>
      <c r="N25" s="409"/>
      <c r="O25" s="409"/>
      <c r="P25" s="410"/>
      <c r="Q25" s="408">
        <v>6860</v>
      </c>
      <c r="R25" s="409"/>
      <c r="S25" s="409"/>
      <c r="T25" s="409"/>
      <c r="U25" s="409"/>
      <c r="V25" s="410"/>
      <c r="W25" s="498"/>
      <c r="X25" s="435"/>
      <c r="Y25" s="436"/>
      <c r="Z25" s="411" t="s">
        <v>176</v>
      </c>
      <c r="AA25" s="412"/>
      <c r="AB25" s="412"/>
      <c r="AC25" s="412"/>
      <c r="AD25" s="412"/>
      <c r="AE25" s="412"/>
      <c r="AF25" s="412"/>
      <c r="AG25" s="413"/>
      <c r="AH25" s="408" t="s">
        <v>131</v>
      </c>
      <c r="AI25" s="409"/>
      <c r="AJ25" s="409"/>
      <c r="AK25" s="409"/>
      <c r="AL25" s="410"/>
      <c r="AM25" s="408" t="s">
        <v>131</v>
      </c>
      <c r="AN25" s="409"/>
      <c r="AO25" s="409"/>
      <c r="AP25" s="409"/>
      <c r="AQ25" s="409"/>
      <c r="AR25" s="410"/>
      <c r="AS25" s="408" t="s">
        <v>131</v>
      </c>
      <c r="AT25" s="409"/>
      <c r="AU25" s="409"/>
      <c r="AV25" s="409"/>
      <c r="AW25" s="409"/>
      <c r="AX25" s="468"/>
      <c r="AY25" s="481" t="s">
        <v>177</v>
      </c>
      <c r="AZ25" s="482"/>
      <c r="BA25" s="482"/>
      <c r="BB25" s="482"/>
      <c r="BC25" s="482"/>
      <c r="BD25" s="482"/>
      <c r="BE25" s="482"/>
      <c r="BF25" s="482"/>
      <c r="BG25" s="482"/>
      <c r="BH25" s="482"/>
      <c r="BI25" s="482"/>
      <c r="BJ25" s="482"/>
      <c r="BK25" s="482"/>
      <c r="BL25" s="482"/>
      <c r="BM25" s="483"/>
      <c r="BN25" s="484">
        <v>250903</v>
      </c>
      <c r="BO25" s="485"/>
      <c r="BP25" s="485"/>
      <c r="BQ25" s="485"/>
      <c r="BR25" s="485"/>
      <c r="BS25" s="485"/>
      <c r="BT25" s="485"/>
      <c r="BU25" s="486"/>
      <c r="BV25" s="484">
        <v>270635</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15">
      <c r="A26" s="181"/>
      <c r="B26" s="434"/>
      <c r="C26" s="435"/>
      <c r="D26" s="436"/>
      <c r="E26" s="411" t="s">
        <v>178</v>
      </c>
      <c r="F26" s="412"/>
      <c r="G26" s="412"/>
      <c r="H26" s="412"/>
      <c r="I26" s="412"/>
      <c r="J26" s="412"/>
      <c r="K26" s="413"/>
      <c r="L26" s="408">
        <v>1</v>
      </c>
      <c r="M26" s="409"/>
      <c r="N26" s="409"/>
      <c r="O26" s="409"/>
      <c r="P26" s="410"/>
      <c r="Q26" s="408">
        <v>6350</v>
      </c>
      <c r="R26" s="409"/>
      <c r="S26" s="409"/>
      <c r="T26" s="409"/>
      <c r="U26" s="409"/>
      <c r="V26" s="410"/>
      <c r="W26" s="498"/>
      <c r="X26" s="435"/>
      <c r="Y26" s="436"/>
      <c r="Z26" s="411" t="s">
        <v>179</v>
      </c>
      <c r="AA26" s="466"/>
      <c r="AB26" s="466"/>
      <c r="AC26" s="466"/>
      <c r="AD26" s="466"/>
      <c r="AE26" s="466"/>
      <c r="AF26" s="466"/>
      <c r="AG26" s="467"/>
      <c r="AH26" s="408">
        <v>1</v>
      </c>
      <c r="AI26" s="409"/>
      <c r="AJ26" s="409"/>
      <c r="AK26" s="409"/>
      <c r="AL26" s="410"/>
      <c r="AM26" s="408" t="s">
        <v>180</v>
      </c>
      <c r="AN26" s="409"/>
      <c r="AO26" s="409"/>
      <c r="AP26" s="409"/>
      <c r="AQ26" s="409"/>
      <c r="AR26" s="410"/>
      <c r="AS26" s="408" t="s">
        <v>180</v>
      </c>
      <c r="AT26" s="409"/>
      <c r="AU26" s="409"/>
      <c r="AV26" s="409"/>
      <c r="AW26" s="409"/>
      <c r="AX26" s="468"/>
      <c r="AY26" s="495" t="s">
        <v>181</v>
      </c>
      <c r="AZ26" s="415"/>
      <c r="BA26" s="415"/>
      <c r="BB26" s="415"/>
      <c r="BC26" s="415"/>
      <c r="BD26" s="415"/>
      <c r="BE26" s="415"/>
      <c r="BF26" s="415"/>
      <c r="BG26" s="415"/>
      <c r="BH26" s="415"/>
      <c r="BI26" s="415"/>
      <c r="BJ26" s="415"/>
      <c r="BK26" s="415"/>
      <c r="BL26" s="415"/>
      <c r="BM26" s="496"/>
      <c r="BN26" s="455" t="s">
        <v>131</v>
      </c>
      <c r="BO26" s="456"/>
      <c r="BP26" s="456"/>
      <c r="BQ26" s="456"/>
      <c r="BR26" s="456"/>
      <c r="BS26" s="456"/>
      <c r="BT26" s="456"/>
      <c r="BU26" s="457"/>
      <c r="BV26" s="455" t="s">
        <v>131</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
      <c r="A27" s="181"/>
      <c r="B27" s="434"/>
      <c r="C27" s="435"/>
      <c r="D27" s="436"/>
      <c r="E27" s="411" t="s">
        <v>182</v>
      </c>
      <c r="F27" s="412"/>
      <c r="G27" s="412"/>
      <c r="H27" s="412"/>
      <c r="I27" s="412"/>
      <c r="J27" s="412"/>
      <c r="K27" s="413"/>
      <c r="L27" s="408">
        <v>1</v>
      </c>
      <c r="M27" s="409"/>
      <c r="N27" s="409"/>
      <c r="O27" s="409"/>
      <c r="P27" s="410"/>
      <c r="Q27" s="408">
        <v>3280</v>
      </c>
      <c r="R27" s="409"/>
      <c r="S27" s="409"/>
      <c r="T27" s="409"/>
      <c r="U27" s="409"/>
      <c r="V27" s="410"/>
      <c r="W27" s="498"/>
      <c r="X27" s="435"/>
      <c r="Y27" s="436"/>
      <c r="Z27" s="411" t="s">
        <v>183</v>
      </c>
      <c r="AA27" s="412"/>
      <c r="AB27" s="412"/>
      <c r="AC27" s="412"/>
      <c r="AD27" s="412"/>
      <c r="AE27" s="412"/>
      <c r="AF27" s="412"/>
      <c r="AG27" s="413"/>
      <c r="AH27" s="408" t="s">
        <v>131</v>
      </c>
      <c r="AI27" s="409"/>
      <c r="AJ27" s="409"/>
      <c r="AK27" s="409"/>
      <c r="AL27" s="410"/>
      <c r="AM27" s="408" t="s">
        <v>131</v>
      </c>
      <c r="AN27" s="409"/>
      <c r="AO27" s="409"/>
      <c r="AP27" s="409"/>
      <c r="AQ27" s="409"/>
      <c r="AR27" s="410"/>
      <c r="AS27" s="408" t="s">
        <v>184</v>
      </c>
      <c r="AT27" s="409"/>
      <c r="AU27" s="409"/>
      <c r="AV27" s="409"/>
      <c r="AW27" s="409"/>
      <c r="AX27" s="468"/>
      <c r="AY27" s="492" t="s">
        <v>185</v>
      </c>
      <c r="AZ27" s="493"/>
      <c r="BA27" s="493"/>
      <c r="BB27" s="493"/>
      <c r="BC27" s="493"/>
      <c r="BD27" s="493"/>
      <c r="BE27" s="493"/>
      <c r="BF27" s="493"/>
      <c r="BG27" s="493"/>
      <c r="BH27" s="493"/>
      <c r="BI27" s="493"/>
      <c r="BJ27" s="493"/>
      <c r="BK27" s="493"/>
      <c r="BL27" s="493"/>
      <c r="BM27" s="494"/>
      <c r="BN27" s="489">
        <v>280047</v>
      </c>
      <c r="BO27" s="490"/>
      <c r="BP27" s="490"/>
      <c r="BQ27" s="490"/>
      <c r="BR27" s="490"/>
      <c r="BS27" s="490"/>
      <c r="BT27" s="490"/>
      <c r="BU27" s="491"/>
      <c r="BV27" s="489">
        <v>280047</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15">
      <c r="A28" s="181"/>
      <c r="B28" s="434"/>
      <c r="C28" s="435"/>
      <c r="D28" s="436"/>
      <c r="E28" s="411" t="s">
        <v>186</v>
      </c>
      <c r="F28" s="412"/>
      <c r="G28" s="412"/>
      <c r="H28" s="412"/>
      <c r="I28" s="412"/>
      <c r="J28" s="412"/>
      <c r="K28" s="413"/>
      <c r="L28" s="408">
        <v>1</v>
      </c>
      <c r="M28" s="409"/>
      <c r="N28" s="409"/>
      <c r="O28" s="409"/>
      <c r="P28" s="410"/>
      <c r="Q28" s="408">
        <v>2710</v>
      </c>
      <c r="R28" s="409"/>
      <c r="S28" s="409"/>
      <c r="T28" s="409"/>
      <c r="U28" s="409"/>
      <c r="V28" s="410"/>
      <c r="W28" s="498"/>
      <c r="X28" s="435"/>
      <c r="Y28" s="436"/>
      <c r="Z28" s="411" t="s">
        <v>187</v>
      </c>
      <c r="AA28" s="412"/>
      <c r="AB28" s="412"/>
      <c r="AC28" s="412"/>
      <c r="AD28" s="412"/>
      <c r="AE28" s="412"/>
      <c r="AF28" s="412"/>
      <c r="AG28" s="413"/>
      <c r="AH28" s="408" t="s">
        <v>184</v>
      </c>
      <c r="AI28" s="409"/>
      <c r="AJ28" s="409"/>
      <c r="AK28" s="409"/>
      <c r="AL28" s="410"/>
      <c r="AM28" s="408" t="s">
        <v>131</v>
      </c>
      <c r="AN28" s="409"/>
      <c r="AO28" s="409"/>
      <c r="AP28" s="409"/>
      <c r="AQ28" s="409"/>
      <c r="AR28" s="410"/>
      <c r="AS28" s="408" t="s">
        <v>131</v>
      </c>
      <c r="AT28" s="409"/>
      <c r="AU28" s="409"/>
      <c r="AV28" s="409"/>
      <c r="AW28" s="409"/>
      <c r="AX28" s="468"/>
      <c r="AY28" s="472" t="s">
        <v>188</v>
      </c>
      <c r="AZ28" s="473"/>
      <c r="BA28" s="473"/>
      <c r="BB28" s="474"/>
      <c r="BC28" s="481" t="s">
        <v>50</v>
      </c>
      <c r="BD28" s="482"/>
      <c r="BE28" s="482"/>
      <c r="BF28" s="482"/>
      <c r="BG28" s="482"/>
      <c r="BH28" s="482"/>
      <c r="BI28" s="482"/>
      <c r="BJ28" s="482"/>
      <c r="BK28" s="482"/>
      <c r="BL28" s="482"/>
      <c r="BM28" s="483"/>
      <c r="BN28" s="484">
        <v>1756824</v>
      </c>
      <c r="BO28" s="485"/>
      <c r="BP28" s="485"/>
      <c r="BQ28" s="485"/>
      <c r="BR28" s="485"/>
      <c r="BS28" s="485"/>
      <c r="BT28" s="485"/>
      <c r="BU28" s="486"/>
      <c r="BV28" s="484">
        <v>1526848</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15">
      <c r="A29" s="181"/>
      <c r="B29" s="434"/>
      <c r="C29" s="435"/>
      <c r="D29" s="436"/>
      <c r="E29" s="411" t="s">
        <v>189</v>
      </c>
      <c r="F29" s="412"/>
      <c r="G29" s="412"/>
      <c r="H29" s="412"/>
      <c r="I29" s="412"/>
      <c r="J29" s="412"/>
      <c r="K29" s="413"/>
      <c r="L29" s="408">
        <v>14</v>
      </c>
      <c r="M29" s="409"/>
      <c r="N29" s="409"/>
      <c r="O29" s="409"/>
      <c r="P29" s="410"/>
      <c r="Q29" s="408">
        <v>2614</v>
      </c>
      <c r="R29" s="409"/>
      <c r="S29" s="409"/>
      <c r="T29" s="409"/>
      <c r="U29" s="409"/>
      <c r="V29" s="410"/>
      <c r="W29" s="499"/>
      <c r="X29" s="500"/>
      <c r="Y29" s="501"/>
      <c r="Z29" s="411" t="s">
        <v>190</v>
      </c>
      <c r="AA29" s="412"/>
      <c r="AB29" s="412"/>
      <c r="AC29" s="412"/>
      <c r="AD29" s="412"/>
      <c r="AE29" s="412"/>
      <c r="AF29" s="412"/>
      <c r="AG29" s="413"/>
      <c r="AH29" s="408">
        <v>134</v>
      </c>
      <c r="AI29" s="409"/>
      <c r="AJ29" s="409"/>
      <c r="AK29" s="409"/>
      <c r="AL29" s="410"/>
      <c r="AM29" s="408">
        <v>399186</v>
      </c>
      <c r="AN29" s="409"/>
      <c r="AO29" s="409"/>
      <c r="AP29" s="409"/>
      <c r="AQ29" s="409"/>
      <c r="AR29" s="410"/>
      <c r="AS29" s="408">
        <v>2979</v>
      </c>
      <c r="AT29" s="409"/>
      <c r="AU29" s="409"/>
      <c r="AV29" s="409"/>
      <c r="AW29" s="409"/>
      <c r="AX29" s="468"/>
      <c r="AY29" s="475"/>
      <c r="AZ29" s="476"/>
      <c r="BA29" s="476"/>
      <c r="BB29" s="477"/>
      <c r="BC29" s="469" t="s">
        <v>191</v>
      </c>
      <c r="BD29" s="470"/>
      <c r="BE29" s="470"/>
      <c r="BF29" s="470"/>
      <c r="BG29" s="470"/>
      <c r="BH29" s="470"/>
      <c r="BI29" s="470"/>
      <c r="BJ29" s="470"/>
      <c r="BK29" s="470"/>
      <c r="BL29" s="470"/>
      <c r="BM29" s="471"/>
      <c r="BN29" s="455">
        <v>42706</v>
      </c>
      <c r="BO29" s="456"/>
      <c r="BP29" s="456"/>
      <c r="BQ29" s="456"/>
      <c r="BR29" s="456"/>
      <c r="BS29" s="456"/>
      <c r="BT29" s="456"/>
      <c r="BU29" s="457"/>
      <c r="BV29" s="455">
        <v>42687</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192</v>
      </c>
      <c r="X30" s="423"/>
      <c r="Y30" s="423"/>
      <c r="Z30" s="423"/>
      <c r="AA30" s="423"/>
      <c r="AB30" s="423"/>
      <c r="AC30" s="423"/>
      <c r="AD30" s="423"/>
      <c r="AE30" s="423"/>
      <c r="AF30" s="423"/>
      <c r="AG30" s="424"/>
      <c r="AH30" s="425">
        <v>94</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52</v>
      </c>
      <c r="BD30" s="429"/>
      <c r="BE30" s="429"/>
      <c r="BF30" s="429"/>
      <c r="BG30" s="429"/>
      <c r="BH30" s="429"/>
      <c r="BI30" s="429"/>
      <c r="BJ30" s="429"/>
      <c r="BK30" s="429"/>
      <c r="BL30" s="429"/>
      <c r="BM30" s="430"/>
      <c r="BN30" s="489">
        <v>1103984</v>
      </c>
      <c r="BO30" s="490"/>
      <c r="BP30" s="490"/>
      <c r="BQ30" s="490"/>
      <c r="BR30" s="490"/>
      <c r="BS30" s="490"/>
      <c r="BT30" s="490"/>
      <c r="BU30" s="491"/>
      <c r="BV30" s="489">
        <v>1049818</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414" t="s">
        <v>193</v>
      </c>
      <c r="D32" s="414"/>
      <c r="E32" s="414"/>
      <c r="F32" s="414"/>
      <c r="G32" s="414"/>
      <c r="H32" s="414"/>
      <c r="I32" s="414"/>
      <c r="J32" s="414"/>
      <c r="K32" s="414"/>
      <c r="L32" s="414"/>
      <c r="M32" s="414"/>
      <c r="N32" s="414"/>
      <c r="O32" s="414"/>
      <c r="P32" s="414"/>
      <c r="Q32" s="414"/>
      <c r="R32" s="414"/>
      <c r="S32" s="414"/>
      <c r="U32" s="415" t="s">
        <v>194</v>
      </c>
      <c r="V32" s="415"/>
      <c r="W32" s="415"/>
      <c r="X32" s="415"/>
      <c r="Y32" s="415"/>
      <c r="Z32" s="415"/>
      <c r="AA32" s="415"/>
      <c r="AB32" s="415"/>
      <c r="AC32" s="415"/>
      <c r="AD32" s="415"/>
      <c r="AE32" s="415"/>
      <c r="AF32" s="415"/>
      <c r="AG32" s="415"/>
      <c r="AH32" s="415"/>
      <c r="AI32" s="415"/>
      <c r="AJ32" s="415"/>
      <c r="AK32" s="415"/>
      <c r="AM32" s="415" t="s">
        <v>195</v>
      </c>
      <c r="AN32" s="415"/>
      <c r="AO32" s="415"/>
      <c r="AP32" s="415"/>
      <c r="AQ32" s="415"/>
      <c r="AR32" s="415"/>
      <c r="AS32" s="415"/>
      <c r="AT32" s="415"/>
      <c r="AU32" s="415"/>
      <c r="AV32" s="415"/>
      <c r="AW32" s="415"/>
      <c r="AX32" s="415"/>
      <c r="AY32" s="415"/>
      <c r="AZ32" s="415"/>
      <c r="BA32" s="415"/>
      <c r="BB32" s="415"/>
      <c r="BC32" s="415"/>
      <c r="BE32" s="415" t="s">
        <v>196</v>
      </c>
      <c r="BF32" s="415"/>
      <c r="BG32" s="415"/>
      <c r="BH32" s="415"/>
      <c r="BI32" s="415"/>
      <c r="BJ32" s="415"/>
      <c r="BK32" s="415"/>
      <c r="BL32" s="415"/>
      <c r="BM32" s="415"/>
      <c r="BN32" s="415"/>
      <c r="BO32" s="415"/>
      <c r="BP32" s="415"/>
      <c r="BQ32" s="415"/>
      <c r="BR32" s="415"/>
      <c r="BS32" s="415"/>
      <c r="BT32" s="415"/>
      <c r="BU32" s="415"/>
      <c r="BW32" s="415" t="s">
        <v>197</v>
      </c>
      <c r="BX32" s="415"/>
      <c r="BY32" s="415"/>
      <c r="BZ32" s="415"/>
      <c r="CA32" s="415"/>
      <c r="CB32" s="415"/>
      <c r="CC32" s="415"/>
      <c r="CD32" s="415"/>
      <c r="CE32" s="415"/>
      <c r="CF32" s="415"/>
      <c r="CG32" s="415"/>
      <c r="CH32" s="415"/>
      <c r="CI32" s="415"/>
      <c r="CJ32" s="415"/>
      <c r="CK32" s="415"/>
      <c r="CL32" s="415"/>
      <c r="CM32" s="415"/>
      <c r="CO32" s="415" t="s">
        <v>198</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15">
      <c r="A33" s="181"/>
      <c r="B33" s="205"/>
      <c r="C33" s="407" t="s">
        <v>199</v>
      </c>
      <c r="D33" s="407"/>
      <c r="E33" s="406" t="s">
        <v>200</v>
      </c>
      <c r="F33" s="406"/>
      <c r="G33" s="406"/>
      <c r="H33" s="406"/>
      <c r="I33" s="406"/>
      <c r="J33" s="406"/>
      <c r="K33" s="406"/>
      <c r="L33" s="406"/>
      <c r="M33" s="406"/>
      <c r="N33" s="406"/>
      <c r="O33" s="406"/>
      <c r="P33" s="406"/>
      <c r="Q33" s="406"/>
      <c r="R33" s="406"/>
      <c r="S33" s="406"/>
      <c r="T33" s="206"/>
      <c r="U33" s="407" t="s">
        <v>201</v>
      </c>
      <c r="V33" s="407"/>
      <c r="W33" s="406" t="s">
        <v>200</v>
      </c>
      <c r="X33" s="406"/>
      <c r="Y33" s="406"/>
      <c r="Z33" s="406"/>
      <c r="AA33" s="406"/>
      <c r="AB33" s="406"/>
      <c r="AC33" s="406"/>
      <c r="AD33" s="406"/>
      <c r="AE33" s="406"/>
      <c r="AF33" s="406"/>
      <c r="AG33" s="406"/>
      <c r="AH33" s="406"/>
      <c r="AI33" s="406"/>
      <c r="AJ33" s="406"/>
      <c r="AK33" s="406"/>
      <c r="AL33" s="206"/>
      <c r="AM33" s="407" t="s">
        <v>201</v>
      </c>
      <c r="AN33" s="407"/>
      <c r="AO33" s="406" t="s">
        <v>200</v>
      </c>
      <c r="AP33" s="406"/>
      <c r="AQ33" s="406"/>
      <c r="AR33" s="406"/>
      <c r="AS33" s="406"/>
      <c r="AT33" s="406"/>
      <c r="AU33" s="406"/>
      <c r="AV33" s="406"/>
      <c r="AW33" s="406"/>
      <c r="AX33" s="406"/>
      <c r="AY33" s="406"/>
      <c r="AZ33" s="406"/>
      <c r="BA33" s="406"/>
      <c r="BB33" s="406"/>
      <c r="BC33" s="406"/>
      <c r="BD33" s="207"/>
      <c r="BE33" s="406" t="s">
        <v>202</v>
      </c>
      <c r="BF33" s="406"/>
      <c r="BG33" s="406" t="s">
        <v>203</v>
      </c>
      <c r="BH33" s="406"/>
      <c r="BI33" s="406"/>
      <c r="BJ33" s="406"/>
      <c r="BK33" s="406"/>
      <c r="BL33" s="406"/>
      <c r="BM33" s="406"/>
      <c r="BN33" s="406"/>
      <c r="BO33" s="406"/>
      <c r="BP33" s="406"/>
      <c r="BQ33" s="406"/>
      <c r="BR33" s="406"/>
      <c r="BS33" s="406"/>
      <c r="BT33" s="406"/>
      <c r="BU33" s="406"/>
      <c r="BV33" s="207"/>
      <c r="BW33" s="407" t="s">
        <v>202</v>
      </c>
      <c r="BX33" s="407"/>
      <c r="BY33" s="406" t="s">
        <v>204</v>
      </c>
      <c r="BZ33" s="406"/>
      <c r="CA33" s="406"/>
      <c r="CB33" s="406"/>
      <c r="CC33" s="406"/>
      <c r="CD33" s="406"/>
      <c r="CE33" s="406"/>
      <c r="CF33" s="406"/>
      <c r="CG33" s="406"/>
      <c r="CH33" s="406"/>
      <c r="CI33" s="406"/>
      <c r="CJ33" s="406"/>
      <c r="CK33" s="406"/>
      <c r="CL33" s="406"/>
      <c r="CM33" s="406"/>
      <c r="CN33" s="206"/>
      <c r="CO33" s="407" t="s">
        <v>199</v>
      </c>
      <c r="CP33" s="407"/>
      <c r="CQ33" s="406" t="s">
        <v>205</v>
      </c>
      <c r="CR33" s="406"/>
      <c r="CS33" s="406"/>
      <c r="CT33" s="406"/>
      <c r="CU33" s="406"/>
      <c r="CV33" s="406"/>
      <c r="CW33" s="406"/>
      <c r="CX33" s="406"/>
      <c r="CY33" s="406"/>
      <c r="CZ33" s="406"/>
      <c r="DA33" s="406"/>
      <c r="DB33" s="406"/>
      <c r="DC33" s="406"/>
      <c r="DD33" s="406"/>
      <c r="DE33" s="406"/>
      <c r="DF33" s="206"/>
      <c r="DG33" s="405" t="s">
        <v>206</v>
      </c>
      <c r="DH33" s="405"/>
      <c r="DI33" s="208"/>
    </row>
    <row r="34" spans="1:113" ht="32.25" customHeight="1" x14ac:dyDescent="0.15">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2</v>
      </c>
      <c r="V34" s="403"/>
      <c r="W34" s="404" t="str">
        <f>IF('各会計、関係団体の財政状況及び健全化判断比率'!B28="","",'各会計、関係団体の財政状況及び健全化判断比率'!B28)</f>
        <v>国民健康保険事業特別会計</v>
      </c>
      <c r="X34" s="404"/>
      <c r="Y34" s="404"/>
      <c r="Z34" s="404"/>
      <c r="AA34" s="404"/>
      <c r="AB34" s="404"/>
      <c r="AC34" s="404"/>
      <c r="AD34" s="404"/>
      <c r="AE34" s="404"/>
      <c r="AF34" s="404"/>
      <c r="AG34" s="404"/>
      <c r="AH34" s="404"/>
      <c r="AI34" s="404"/>
      <c r="AJ34" s="404"/>
      <c r="AK34" s="404"/>
      <c r="AL34" s="181"/>
      <c r="AM34" s="403">
        <f>IF(AO34="","",MAX(C34:D43,U34:V43)+1)</f>
        <v>5</v>
      </c>
      <c r="AN34" s="403"/>
      <c r="AO34" s="404" t="str">
        <f>IF('各会計、関係団体の財政状況及び健全化判断比率'!B31="","",'各会計、関係団体の財政状況及び健全化判断比率'!B31)</f>
        <v>上水道事業会計</v>
      </c>
      <c r="AP34" s="404"/>
      <c r="AQ34" s="404"/>
      <c r="AR34" s="404"/>
      <c r="AS34" s="404"/>
      <c r="AT34" s="404"/>
      <c r="AU34" s="404"/>
      <c r="AV34" s="404"/>
      <c r="AW34" s="404"/>
      <c r="AX34" s="404"/>
      <c r="AY34" s="404"/>
      <c r="AZ34" s="404"/>
      <c r="BA34" s="404"/>
      <c r="BB34" s="404"/>
      <c r="BC34" s="404"/>
      <c r="BD34" s="181"/>
      <c r="BE34" s="403" t="str">
        <f>IF(BG34="","",MAX(C34:D43,U34:V43,AM34:AN43)+1)</f>
        <v/>
      </c>
      <c r="BF34" s="403"/>
      <c r="BG34" s="404"/>
      <c r="BH34" s="404"/>
      <c r="BI34" s="404"/>
      <c r="BJ34" s="404"/>
      <c r="BK34" s="404"/>
      <c r="BL34" s="404"/>
      <c r="BM34" s="404"/>
      <c r="BN34" s="404"/>
      <c r="BO34" s="404"/>
      <c r="BP34" s="404"/>
      <c r="BQ34" s="404"/>
      <c r="BR34" s="404"/>
      <c r="BS34" s="404"/>
      <c r="BT34" s="404"/>
      <c r="BU34" s="404"/>
      <c r="BV34" s="181"/>
      <c r="BW34" s="403">
        <f>IF(BY34="","",MAX(C34:D43,U34:V43,AM34:AN43,BE34:BF43)+1)</f>
        <v>7</v>
      </c>
      <c r="BX34" s="403"/>
      <c r="BY34" s="404" t="str">
        <f>IF('各会計、関係団体の財政状況及び健全化判断比率'!B68="","",'各会計、関係団体の財政状況及び健全化判断比率'!B68)</f>
        <v>後期高齢者医療広域連合（一般会計）</v>
      </c>
      <c r="BZ34" s="404"/>
      <c r="CA34" s="404"/>
      <c r="CB34" s="404"/>
      <c r="CC34" s="404"/>
      <c r="CD34" s="404"/>
      <c r="CE34" s="404"/>
      <c r="CF34" s="404"/>
      <c r="CG34" s="404"/>
      <c r="CH34" s="404"/>
      <c r="CI34" s="404"/>
      <c r="CJ34" s="404"/>
      <c r="CK34" s="404"/>
      <c r="CL34" s="404"/>
      <c r="CM34" s="404"/>
      <c r="CN34" s="181"/>
      <c r="CO34" s="403">
        <f>IF(CQ34="","",MAX(C34:D43,U34:V43,AM34:AN43,BE34:BF43,BW34:BX43)+1)</f>
        <v>13</v>
      </c>
      <c r="CP34" s="403"/>
      <c r="CQ34" s="404" t="str">
        <f>IF('各会計、関係団体の財政状況及び健全化判断比率'!BS7="","",'各会計、関係団体の財政状況及び健全化判断比率'!BS7)</f>
        <v>一般財団法人筆の里振興事業団</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15">
      <c r="A35" s="181"/>
      <c r="B35" s="205"/>
      <c r="C35" s="403" t="str">
        <f>IF(E35="","",C34+1)</f>
        <v/>
      </c>
      <c r="D35" s="403"/>
      <c r="E35" s="404" t="str">
        <f>IF('各会計、関係団体の財政状況及び健全化判断比率'!B8="","",'各会計、関係団体の財政状況及び健全化判断比率'!B8)</f>
        <v/>
      </c>
      <c r="F35" s="404"/>
      <c r="G35" s="404"/>
      <c r="H35" s="404"/>
      <c r="I35" s="404"/>
      <c r="J35" s="404"/>
      <c r="K35" s="404"/>
      <c r="L35" s="404"/>
      <c r="M35" s="404"/>
      <c r="N35" s="404"/>
      <c r="O35" s="404"/>
      <c r="P35" s="404"/>
      <c r="Q35" s="404"/>
      <c r="R35" s="404"/>
      <c r="S35" s="404"/>
      <c r="T35" s="181"/>
      <c r="U35" s="403">
        <f>IF(W35="","",U34+1)</f>
        <v>3</v>
      </c>
      <c r="V35" s="403"/>
      <c r="W35" s="404" t="str">
        <f>IF('各会計、関係団体の財政状況及び健全化判断比率'!B29="","",'各会計、関係団体の財政状況及び健全化判断比率'!B29)</f>
        <v>介護保険特別会計</v>
      </c>
      <c r="X35" s="404"/>
      <c r="Y35" s="404"/>
      <c r="Z35" s="404"/>
      <c r="AA35" s="404"/>
      <c r="AB35" s="404"/>
      <c r="AC35" s="404"/>
      <c r="AD35" s="404"/>
      <c r="AE35" s="404"/>
      <c r="AF35" s="404"/>
      <c r="AG35" s="404"/>
      <c r="AH35" s="404"/>
      <c r="AI35" s="404"/>
      <c r="AJ35" s="404"/>
      <c r="AK35" s="404"/>
      <c r="AL35" s="181"/>
      <c r="AM35" s="403">
        <f t="shared" ref="AM35:AM43" si="0">IF(AO35="","",AM34+1)</f>
        <v>6</v>
      </c>
      <c r="AN35" s="403"/>
      <c r="AO35" s="404" t="str">
        <f>IF('各会計、関係団体の財政状況及び健全化判断比率'!B32="","",'各会計、関係団体の財政状況及び健全化判断比率'!B32)</f>
        <v>下水道事業会計</v>
      </c>
      <c r="AP35" s="404"/>
      <c r="AQ35" s="404"/>
      <c r="AR35" s="404"/>
      <c r="AS35" s="404"/>
      <c r="AT35" s="404"/>
      <c r="AU35" s="404"/>
      <c r="AV35" s="404"/>
      <c r="AW35" s="404"/>
      <c r="AX35" s="404"/>
      <c r="AY35" s="404"/>
      <c r="AZ35" s="404"/>
      <c r="BA35" s="404"/>
      <c r="BB35" s="404"/>
      <c r="BC35" s="404"/>
      <c r="BD35" s="181"/>
      <c r="BE35" s="403" t="str">
        <f t="shared" ref="BE35:BE43" si="1">IF(BG35="","",BE34+1)</f>
        <v/>
      </c>
      <c r="BF35" s="403"/>
      <c r="BG35" s="404"/>
      <c r="BH35" s="404"/>
      <c r="BI35" s="404"/>
      <c r="BJ35" s="404"/>
      <c r="BK35" s="404"/>
      <c r="BL35" s="404"/>
      <c r="BM35" s="404"/>
      <c r="BN35" s="404"/>
      <c r="BO35" s="404"/>
      <c r="BP35" s="404"/>
      <c r="BQ35" s="404"/>
      <c r="BR35" s="404"/>
      <c r="BS35" s="404"/>
      <c r="BT35" s="404"/>
      <c r="BU35" s="404"/>
      <c r="BV35" s="181"/>
      <c r="BW35" s="403">
        <f t="shared" ref="BW35:BW43" si="2">IF(BY35="","",BW34+1)</f>
        <v>8</v>
      </c>
      <c r="BX35" s="403"/>
      <c r="BY35" s="404" t="str">
        <f>IF('各会計、関係団体の財政状況及び健全化判断比率'!B69="","",'各会計、関係団体の財政状況及び健全化判断比率'!B69)</f>
        <v>後期高齢者医療広域連合（特別会計）</v>
      </c>
      <c r="BZ35" s="404"/>
      <c r="CA35" s="404"/>
      <c r="CB35" s="404"/>
      <c r="CC35" s="404"/>
      <c r="CD35" s="404"/>
      <c r="CE35" s="404"/>
      <c r="CF35" s="404"/>
      <c r="CG35" s="404"/>
      <c r="CH35" s="404"/>
      <c r="CI35" s="404"/>
      <c r="CJ35" s="404"/>
      <c r="CK35" s="404"/>
      <c r="CL35" s="404"/>
      <c r="CM35" s="404"/>
      <c r="CN35" s="181"/>
      <c r="CO35" s="403" t="str">
        <f t="shared" ref="CO35:CO43" si="3">IF(CQ35="","",CO34+1)</f>
        <v/>
      </c>
      <c r="CP35" s="403"/>
      <c r="CQ35" s="404" t="str">
        <f>IF('各会計、関係団体の財政状況及び健全化判断比率'!BS8="","",'各会計、関係団体の財政状況及び健全化判断比率'!BS8)</f>
        <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15">
      <c r="A36" s="181"/>
      <c r="B36" s="205"/>
      <c r="C36" s="403" t="str">
        <f>IF(E36="","",C35+1)</f>
        <v/>
      </c>
      <c r="D36" s="403"/>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81"/>
      <c r="U36" s="403">
        <f t="shared" ref="U36:U43" si="4">IF(W36="","",U35+1)</f>
        <v>4</v>
      </c>
      <c r="V36" s="403"/>
      <c r="W36" s="404" t="str">
        <f>IF('各会計、関係団体の財政状況及び健全化判断比率'!B30="","",'各会計、関係団体の財政状況及び健全化判断比率'!B30)</f>
        <v>後期高齢者医療特別会計</v>
      </c>
      <c r="X36" s="404"/>
      <c r="Y36" s="404"/>
      <c r="Z36" s="404"/>
      <c r="AA36" s="404"/>
      <c r="AB36" s="404"/>
      <c r="AC36" s="404"/>
      <c r="AD36" s="404"/>
      <c r="AE36" s="404"/>
      <c r="AF36" s="404"/>
      <c r="AG36" s="404"/>
      <c r="AH36" s="404"/>
      <c r="AI36" s="404"/>
      <c r="AJ36" s="404"/>
      <c r="AK36" s="404"/>
      <c r="AL36" s="181"/>
      <c r="AM36" s="403" t="str">
        <f t="shared" si="0"/>
        <v/>
      </c>
      <c r="AN36" s="403"/>
      <c r="AO36" s="404"/>
      <c r="AP36" s="404"/>
      <c r="AQ36" s="404"/>
      <c r="AR36" s="404"/>
      <c r="AS36" s="404"/>
      <c r="AT36" s="404"/>
      <c r="AU36" s="404"/>
      <c r="AV36" s="404"/>
      <c r="AW36" s="404"/>
      <c r="AX36" s="404"/>
      <c r="AY36" s="404"/>
      <c r="AZ36" s="404"/>
      <c r="BA36" s="404"/>
      <c r="BB36" s="404"/>
      <c r="BC36" s="404"/>
      <c r="BD36" s="181"/>
      <c r="BE36" s="403" t="str">
        <f t="shared" si="1"/>
        <v/>
      </c>
      <c r="BF36" s="403"/>
      <c r="BG36" s="404"/>
      <c r="BH36" s="404"/>
      <c r="BI36" s="404"/>
      <c r="BJ36" s="404"/>
      <c r="BK36" s="404"/>
      <c r="BL36" s="404"/>
      <c r="BM36" s="404"/>
      <c r="BN36" s="404"/>
      <c r="BO36" s="404"/>
      <c r="BP36" s="404"/>
      <c r="BQ36" s="404"/>
      <c r="BR36" s="404"/>
      <c r="BS36" s="404"/>
      <c r="BT36" s="404"/>
      <c r="BU36" s="404"/>
      <c r="BV36" s="181"/>
      <c r="BW36" s="403">
        <f t="shared" si="2"/>
        <v>9</v>
      </c>
      <c r="BX36" s="403"/>
      <c r="BY36" s="404" t="str">
        <f>IF('各会計、関係団体の財政状況及び健全化判断比率'!B70="","",'各会計、関係団体の財政状況及び健全化判断比率'!B70)</f>
        <v>広島県市町総合事務組合（一般会計）</v>
      </c>
      <c r="BZ36" s="404"/>
      <c r="CA36" s="404"/>
      <c r="CB36" s="404"/>
      <c r="CC36" s="404"/>
      <c r="CD36" s="404"/>
      <c r="CE36" s="404"/>
      <c r="CF36" s="404"/>
      <c r="CG36" s="404"/>
      <c r="CH36" s="404"/>
      <c r="CI36" s="404"/>
      <c r="CJ36" s="404"/>
      <c r="CK36" s="404"/>
      <c r="CL36" s="404"/>
      <c r="CM36" s="404"/>
      <c r="CN36" s="181"/>
      <c r="CO36" s="403" t="str">
        <f t="shared" si="3"/>
        <v/>
      </c>
      <c r="CP36" s="403"/>
      <c r="CQ36" s="404" t="str">
        <f>IF('各会計、関係団体の財政状況及び健全化判断比率'!BS9="","",'各会計、関係団体の財政状況及び健全化判断比率'!BS9)</f>
        <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15">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t="str">
        <f t="shared" si="4"/>
        <v/>
      </c>
      <c r="V37" s="403"/>
      <c r="W37" s="404"/>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10</v>
      </c>
      <c r="BX37" s="403"/>
      <c r="BY37" s="404" t="str">
        <f>IF('各会計、関係団体の財政状況及び健全化判断比率'!B71="","",'各会計、関係団体の財政状況及び健全化判断比率'!B71)</f>
        <v>安芸地区衛生施設管理組合（一般会計）</v>
      </c>
      <c r="BZ37" s="404"/>
      <c r="CA37" s="404"/>
      <c r="CB37" s="404"/>
      <c r="CC37" s="404"/>
      <c r="CD37" s="404"/>
      <c r="CE37" s="404"/>
      <c r="CF37" s="404"/>
      <c r="CG37" s="404"/>
      <c r="CH37" s="404"/>
      <c r="CI37" s="404"/>
      <c r="CJ37" s="404"/>
      <c r="CK37" s="404"/>
      <c r="CL37" s="404"/>
      <c r="CM37" s="404"/>
      <c r="CN37" s="181"/>
      <c r="CO37" s="403" t="str">
        <f t="shared" si="3"/>
        <v/>
      </c>
      <c r="CP37" s="403"/>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15">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f t="shared" si="2"/>
        <v>11</v>
      </c>
      <c r="BX38" s="403"/>
      <c r="BY38" s="404" t="str">
        <f>IF('各会計、関係団体の財政状況及び健全化判断比率'!B72="","",'各会計、関係団体の財政状況及び健全化判断比率'!B72)</f>
        <v>安芸地区衛生施設管理組合（安芸地区広域ごみ焼却場事業特別会計）</v>
      </c>
      <c r="BZ38" s="404"/>
      <c r="CA38" s="404"/>
      <c r="CB38" s="404"/>
      <c r="CC38" s="404"/>
      <c r="CD38" s="404"/>
      <c r="CE38" s="404"/>
      <c r="CF38" s="404"/>
      <c r="CG38" s="404"/>
      <c r="CH38" s="404"/>
      <c r="CI38" s="404"/>
      <c r="CJ38" s="404"/>
      <c r="CK38" s="404"/>
      <c r="CL38" s="404"/>
      <c r="CM38" s="404"/>
      <c r="CN38" s="181"/>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15">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f t="shared" si="2"/>
        <v>12</v>
      </c>
      <c r="BX39" s="403"/>
      <c r="BY39" s="404" t="str">
        <f>IF('各会計、関係団体の財政状況及び健全化判断比率'!B73="","",'各会計、関係団体の財政状況及び健全化判断比率'!B73)</f>
        <v>広島県海田高等学校財産組合（一般会計）</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15">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t="str">
        <f t="shared" si="2"/>
        <v/>
      </c>
      <c r="BX40" s="403"/>
      <c r="BY40" s="404" t="str">
        <f>IF('各会計、関係団体の財政状況及び健全化判断比率'!B74="","",'各会計、関係団体の財政状況及び健全化判断比率'!B74)</f>
        <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15">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t="str">
        <f t="shared" si="2"/>
        <v/>
      </c>
      <c r="BX41" s="403"/>
      <c r="BY41" s="404" t="str">
        <f>IF('各会計、関係団体の財政状況及び健全化判断比率'!B75="","",'各会計、関係団体の財政状況及び健全化判断比率'!B75)</f>
        <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15">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t="str">
        <f t="shared" si="2"/>
        <v/>
      </c>
      <c r="BX42" s="403"/>
      <c r="BY42" s="404" t="str">
        <f>IF('各会計、関係団体の財政状況及び健全化判断比率'!B76="","",'各会計、関係団体の財政状況及び健全化判断比率'!B76)</f>
        <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15">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t="str">
        <f t="shared" si="2"/>
        <v/>
      </c>
      <c r="BX43" s="403"/>
      <c r="BY43" s="404" t="str">
        <f>IF('各会計、関係団体の財政状況及び健全化判断比率'!B77="","",'各会計、関係団体の財政状況及び健全化判断比率'!B77)</f>
        <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207</v>
      </c>
      <c r="E46" s="400" t="s">
        <v>208</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15">
      <c r="E47" s="400" t="s">
        <v>209</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15">
      <c r="E48" s="400" t="s">
        <v>210</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15">
      <c r="E49" s="402" t="s">
        <v>211</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15">
      <c r="E50" s="400" t="s">
        <v>212</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15">
      <c r="E51" s="400" t="s">
        <v>213</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15">
      <c r="E52" s="400" t="s">
        <v>214</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15">
      <c r="E53" s="400" t="s">
        <v>215</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15"/>
    <row r="55" spans="5:113" x14ac:dyDescent="0.15"/>
    <row r="56" spans="5:113" x14ac:dyDescent="0.15"/>
  </sheetData>
  <sheetProtection algorithmName="SHA-512" hashValue="XcHQ0avRDu43BQSkDUrKm9bRkMdU//imhYBFUsWcB2yQ2IYy1w3v6Zk7dCsWINrK5jT+Hbjfq+xzRdFKBBfiOg==" saltValue="pXFvIT6R6yu7hUL82K8Fx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216</v>
      </c>
      <c r="DI1" s="754"/>
      <c r="DJ1" s="754"/>
      <c r="DK1" s="754"/>
      <c r="DL1" s="754"/>
      <c r="DM1" s="754"/>
      <c r="DN1" s="755"/>
      <c r="DO1" s="214"/>
      <c r="DP1" s="753" t="s">
        <v>217</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15">
      <c r="B2" s="215" t="s">
        <v>218</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709" t="s">
        <v>219</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09" t="s">
        <v>220</v>
      </c>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1"/>
      <c r="CD3" s="709" t="s">
        <v>221</v>
      </c>
      <c r="CE3" s="710"/>
      <c r="CF3" s="710"/>
      <c r="CG3" s="710"/>
      <c r="CH3" s="710"/>
      <c r="CI3" s="710"/>
      <c r="CJ3" s="710"/>
      <c r="CK3" s="710"/>
      <c r="CL3" s="710"/>
      <c r="CM3" s="710"/>
      <c r="CN3" s="710"/>
      <c r="CO3" s="710"/>
      <c r="CP3" s="710"/>
      <c r="CQ3" s="710"/>
      <c r="CR3" s="710"/>
      <c r="CS3" s="710"/>
      <c r="CT3" s="710"/>
      <c r="CU3" s="710"/>
      <c r="CV3" s="710"/>
      <c r="CW3" s="710"/>
      <c r="CX3" s="710"/>
      <c r="CY3" s="710"/>
      <c r="CZ3" s="710"/>
      <c r="DA3" s="710"/>
      <c r="DB3" s="710"/>
      <c r="DC3" s="710"/>
      <c r="DD3" s="710"/>
      <c r="DE3" s="710"/>
      <c r="DF3" s="710"/>
      <c r="DG3" s="710"/>
      <c r="DH3" s="710"/>
      <c r="DI3" s="710"/>
      <c r="DJ3" s="710"/>
      <c r="DK3" s="710"/>
      <c r="DL3" s="710"/>
      <c r="DM3" s="710"/>
      <c r="DN3" s="710"/>
      <c r="DO3" s="710"/>
      <c r="DP3" s="710"/>
      <c r="DQ3" s="710"/>
      <c r="DR3" s="710"/>
      <c r="DS3" s="710"/>
      <c r="DT3" s="710"/>
      <c r="DU3" s="710"/>
      <c r="DV3" s="710"/>
      <c r="DW3" s="710"/>
      <c r="DX3" s="710"/>
      <c r="DY3" s="710"/>
      <c r="DZ3" s="710"/>
      <c r="EA3" s="710"/>
      <c r="EB3" s="710"/>
      <c r="EC3" s="711"/>
    </row>
    <row r="4" spans="2:143" ht="11.25" customHeight="1" x14ac:dyDescent="0.15">
      <c r="B4" s="709" t="s">
        <v>1</v>
      </c>
      <c r="C4" s="710"/>
      <c r="D4" s="710"/>
      <c r="E4" s="710"/>
      <c r="F4" s="710"/>
      <c r="G4" s="710"/>
      <c r="H4" s="710"/>
      <c r="I4" s="710"/>
      <c r="J4" s="710"/>
      <c r="K4" s="710"/>
      <c r="L4" s="710"/>
      <c r="M4" s="710"/>
      <c r="N4" s="710"/>
      <c r="O4" s="710"/>
      <c r="P4" s="710"/>
      <c r="Q4" s="711"/>
      <c r="R4" s="709" t="s">
        <v>222</v>
      </c>
      <c r="S4" s="710"/>
      <c r="T4" s="710"/>
      <c r="U4" s="710"/>
      <c r="V4" s="710"/>
      <c r="W4" s="710"/>
      <c r="X4" s="710"/>
      <c r="Y4" s="711"/>
      <c r="Z4" s="709" t="s">
        <v>223</v>
      </c>
      <c r="AA4" s="710"/>
      <c r="AB4" s="710"/>
      <c r="AC4" s="711"/>
      <c r="AD4" s="709" t="s">
        <v>224</v>
      </c>
      <c r="AE4" s="710"/>
      <c r="AF4" s="710"/>
      <c r="AG4" s="710"/>
      <c r="AH4" s="710"/>
      <c r="AI4" s="710"/>
      <c r="AJ4" s="710"/>
      <c r="AK4" s="711"/>
      <c r="AL4" s="709" t="s">
        <v>223</v>
      </c>
      <c r="AM4" s="710"/>
      <c r="AN4" s="710"/>
      <c r="AO4" s="711"/>
      <c r="AP4" s="756" t="s">
        <v>225</v>
      </c>
      <c r="AQ4" s="756"/>
      <c r="AR4" s="756"/>
      <c r="AS4" s="756"/>
      <c r="AT4" s="756"/>
      <c r="AU4" s="756"/>
      <c r="AV4" s="756"/>
      <c r="AW4" s="756"/>
      <c r="AX4" s="756"/>
      <c r="AY4" s="756"/>
      <c r="AZ4" s="756"/>
      <c r="BA4" s="756"/>
      <c r="BB4" s="756"/>
      <c r="BC4" s="756"/>
      <c r="BD4" s="756"/>
      <c r="BE4" s="756"/>
      <c r="BF4" s="756"/>
      <c r="BG4" s="756" t="s">
        <v>226</v>
      </c>
      <c r="BH4" s="756"/>
      <c r="BI4" s="756"/>
      <c r="BJ4" s="756"/>
      <c r="BK4" s="756"/>
      <c r="BL4" s="756"/>
      <c r="BM4" s="756"/>
      <c r="BN4" s="756"/>
      <c r="BO4" s="756" t="s">
        <v>223</v>
      </c>
      <c r="BP4" s="756"/>
      <c r="BQ4" s="756"/>
      <c r="BR4" s="756"/>
      <c r="BS4" s="756" t="s">
        <v>227</v>
      </c>
      <c r="BT4" s="756"/>
      <c r="BU4" s="756"/>
      <c r="BV4" s="756"/>
      <c r="BW4" s="756"/>
      <c r="BX4" s="756"/>
      <c r="BY4" s="756"/>
      <c r="BZ4" s="756"/>
      <c r="CA4" s="756"/>
      <c r="CB4" s="756"/>
      <c r="CD4" s="709" t="s">
        <v>228</v>
      </c>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710"/>
      <c r="EB4" s="710"/>
      <c r="EC4" s="711"/>
    </row>
    <row r="5" spans="2:143" ht="11.25" customHeight="1" x14ac:dyDescent="0.15">
      <c r="B5" s="715" t="s">
        <v>229</v>
      </c>
      <c r="C5" s="716"/>
      <c r="D5" s="716"/>
      <c r="E5" s="716"/>
      <c r="F5" s="716"/>
      <c r="G5" s="716"/>
      <c r="H5" s="716"/>
      <c r="I5" s="716"/>
      <c r="J5" s="716"/>
      <c r="K5" s="716"/>
      <c r="L5" s="716"/>
      <c r="M5" s="716"/>
      <c r="N5" s="716"/>
      <c r="O5" s="716"/>
      <c r="P5" s="716"/>
      <c r="Q5" s="717"/>
      <c r="R5" s="712">
        <v>2467107</v>
      </c>
      <c r="S5" s="713"/>
      <c r="T5" s="713"/>
      <c r="U5" s="713"/>
      <c r="V5" s="713"/>
      <c r="W5" s="713"/>
      <c r="X5" s="713"/>
      <c r="Y5" s="738"/>
      <c r="Z5" s="751">
        <v>23.6</v>
      </c>
      <c r="AA5" s="751"/>
      <c r="AB5" s="751"/>
      <c r="AC5" s="751"/>
      <c r="AD5" s="752">
        <v>2467107</v>
      </c>
      <c r="AE5" s="752"/>
      <c r="AF5" s="752"/>
      <c r="AG5" s="752"/>
      <c r="AH5" s="752"/>
      <c r="AI5" s="752"/>
      <c r="AJ5" s="752"/>
      <c r="AK5" s="752"/>
      <c r="AL5" s="739">
        <v>42.8</v>
      </c>
      <c r="AM5" s="721"/>
      <c r="AN5" s="721"/>
      <c r="AO5" s="740"/>
      <c r="AP5" s="715" t="s">
        <v>230</v>
      </c>
      <c r="AQ5" s="716"/>
      <c r="AR5" s="716"/>
      <c r="AS5" s="716"/>
      <c r="AT5" s="716"/>
      <c r="AU5" s="716"/>
      <c r="AV5" s="716"/>
      <c r="AW5" s="716"/>
      <c r="AX5" s="716"/>
      <c r="AY5" s="716"/>
      <c r="AZ5" s="716"/>
      <c r="BA5" s="716"/>
      <c r="BB5" s="716"/>
      <c r="BC5" s="716"/>
      <c r="BD5" s="716"/>
      <c r="BE5" s="716"/>
      <c r="BF5" s="717"/>
      <c r="BG5" s="657">
        <v>2467107</v>
      </c>
      <c r="BH5" s="658"/>
      <c r="BI5" s="658"/>
      <c r="BJ5" s="658"/>
      <c r="BK5" s="658"/>
      <c r="BL5" s="658"/>
      <c r="BM5" s="658"/>
      <c r="BN5" s="659"/>
      <c r="BO5" s="695">
        <v>100</v>
      </c>
      <c r="BP5" s="695"/>
      <c r="BQ5" s="695"/>
      <c r="BR5" s="695"/>
      <c r="BS5" s="696" t="s">
        <v>131</v>
      </c>
      <c r="BT5" s="696"/>
      <c r="BU5" s="696"/>
      <c r="BV5" s="696"/>
      <c r="BW5" s="696"/>
      <c r="BX5" s="696"/>
      <c r="BY5" s="696"/>
      <c r="BZ5" s="696"/>
      <c r="CA5" s="696"/>
      <c r="CB5" s="731"/>
      <c r="CD5" s="709" t="s">
        <v>225</v>
      </c>
      <c r="CE5" s="710"/>
      <c r="CF5" s="710"/>
      <c r="CG5" s="710"/>
      <c r="CH5" s="710"/>
      <c r="CI5" s="710"/>
      <c r="CJ5" s="710"/>
      <c r="CK5" s="710"/>
      <c r="CL5" s="710"/>
      <c r="CM5" s="710"/>
      <c r="CN5" s="710"/>
      <c r="CO5" s="710"/>
      <c r="CP5" s="710"/>
      <c r="CQ5" s="711"/>
      <c r="CR5" s="709" t="s">
        <v>231</v>
      </c>
      <c r="CS5" s="710"/>
      <c r="CT5" s="710"/>
      <c r="CU5" s="710"/>
      <c r="CV5" s="710"/>
      <c r="CW5" s="710"/>
      <c r="CX5" s="710"/>
      <c r="CY5" s="711"/>
      <c r="CZ5" s="709" t="s">
        <v>223</v>
      </c>
      <c r="DA5" s="710"/>
      <c r="DB5" s="710"/>
      <c r="DC5" s="711"/>
      <c r="DD5" s="709" t="s">
        <v>232</v>
      </c>
      <c r="DE5" s="710"/>
      <c r="DF5" s="710"/>
      <c r="DG5" s="710"/>
      <c r="DH5" s="710"/>
      <c r="DI5" s="710"/>
      <c r="DJ5" s="710"/>
      <c r="DK5" s="710"/>
      <c r="DL5" s="710"/>
      <c r="DM5" s="710"/>
      <c r="DN5" s="710"/>
      <c r="DO5" s="710"/>
      <c r="DP5" s="711"/>
      <c r="DQ5" s="709" t="s">
        <v>233</v>
      </c>
      <c r="DR5" s="710"/>
      <c r="DS5" s="710"/>
      <c r="DT5" s="710"/>
      <c r="DU5" s="710"/>
      <c r="DV5" s="710"/>
      <c r="DW5" s="710"/>
      <c r="DX5" s="710"/>
      <c r="DY5" s="710"/>
      <c r="DZ5" s="710"/>
      <c r="EA5" s="710"/>
      <c r="EB5" s="710"/>
      <c r="EC5" s="711"/>
    </row>
    <row r="6" spans="2:143" ht="11.25" customHeight="1" x14ac:dyDescent="0.15">
      <c r="B6" s="654" t="s">
        <v>234</v>
      </c>
      <c r="C6" s="655"/>
      <c r="D6" s="655"/>
      <c r="E6" s="655"/>
      <c r="F6" s="655"/>
      <c r="G6" s="655"/>
      <c r="H6" s="655"/>
      <c r="I6" s="655"/>
      <c r="J6" s="655"/>
      <c r="K6" s="655"/>
      <c r="L6" s="655"/>
      <c r="M6" s="655"/>
      <c r="N6" s="655"/>
      <c r="O6" s="655"/>
      <c r="P6" s="655"/>
      <c r="Q6" s="656"/>
      <c r="R6" s="657">
        <v>60998</v>
      </c>
      <c r="S6" s="658"/>
      <c r="T6" s="658"/>
      <c r="U6" s="658"/>
      <c r="V6" s="658"/>
      <c r="W6" s="658"/>
      <c r="X6" s="658"/>
      <c r="Y6" s="659"/>
      <c r="Z6" s="695">
        <v>0.6</v>
      </c>
      <c r="AA6" s="695"/>
      <c r="AB6" s="695"/>
      <c r="AC6" s="695"/>
      <c r="AD6" s="696">
        <v>60998</v>
      </c>
      <c r="AE6" s="696"/>
      <c r="AF6" s="696"/>
      <c r="AG6" s="696"/>
      <c r="AH6" s="696"/>
      <c r="AI6" s="696"/>
      <c r="AJ6" s="696"/>
      <c r="AK6" s="696"/>
      <c r="AL6" s="660">
        <v>1.1000000000000001</v>
      </c>
      <c r="AM6" s="661"/>
      <c r="AN6" s="661"/>
      <c r="AO6" s="697"/>
      <c r="AP6" s="654" t="s">
        <v>235</v>
      </c>
      <c r="AQ6" s="655"/>
      <c r="AR6" s="655"/>
      <c r="AS6" s="655"/>
      <c r="AT6" s="655"/>
      <c r="AU6" s="655"/>
      <c r="AV6" s="655"/>
      <c r="AW6" s="655"/>
      <c r="AX6" s="655"/>
      <c r="AY6" s="655"/>
      <c r="AZ6" s="655"/>
      <c r="BA6" s="655"/>
      <c r="BB6" s="655"/>
      <c r="BC6" s="655"/>
      <c r="BD6" s="655"/>
      <c r="BE6" s="655"/>
      <c r="BF6" s="656"/>
      <c r="BG6" s="657">
        <v>2467107</v>
      </c>
      <c r="BH6" s="658"/>
      <c r="BI6" s="658"/>
      <c r="BJ6" s="658"/>
      <c r="BK6" s="658"/>
      <c r="BL6" s="658"/>
      <c r="BM6" s="658"/>
      <c r="BN6" s="659"/>
      <c r="BO6" s="695">
        <v>100</v>
      </c>
      <c r="BP6" s="695"/>
      <c r="BQ6" s="695"/>
      <c r="BR6" s="695"/>
      <c r="BS6" s="696" t="s">
        <v>236</v>
      </c>
      <c r="BT6" s="696"/>
      <c r="BU6" s="696"/>
      <c r="BV6" s="696"/>
      <c r="BW6" s="696"/>
      <c r="BX6" s="696"/>
      <c r="BY6" s="696"/>
      <c r="BZ6" s="696"/>
      <c r="CA6" s="696"/>
      <c r="CB6" s="731"/>
      <c r="CD6" s="715" t="s">
        <v>237</v>
      </c>
      <c r="CE6" s="716"/>
      <c r="CF6" s="716"/>
      <c r="CG6" s="716"/>
      <c r="CH6" s="716"/>
      <c r="CI6" s="716"/>
      <c r="CJ6" s="716"/>
      <c r="CK6" s="716"/>
      <c r="CL6" s="716"/>
      <c r="CM6" s="716"/>
      <c r="CN6" s="716"/>
      <c r="CO6" s="716"/>
      <c r="CP6" s="716"/>
      <c r="CQ6" s="717"/>
      <c r="CR6" s="657">
        <v>107680</v>
      </c>
      <c r="CS6" s="658"/>
      <c r="CT6" s="658"/>
      <c r="CU6" s="658"/>
      <c r="CV6" s="658"/>
      <c r="CW6" s="658"/>
      <c r="CX6" s="658"/>
      <c r="CY6" s="659"/>
      <c r="CZ6" s="739">
        <v>1.1000000000000001</v>
      </c>
      <c r="DA6" s="721"/>
      <c r="DB6" s="721"/>
      <c r="DC6" s="741"/>
      <c r="DD6" s="663" t="s">
        <v>236</v>
      </c>
      <c r="DE6" s="658"/>
      <c r="DF6" s="658"/>
      <c r="DG6" s="658"/>
      <c r="DH6" s="658"/>
      <c r="DI6" s="658"/>
      <c r="DJ6" s="658"/>
      <c r="DK6" s="658"/>
      <c r="DL6" s="658"/>
      <c r="DM6" s="658"/>
      <c r="DN6" s="658"/>
      <c r="DO6" s="658"/>
      <c r="DP6" s="659"/>
      <c r="DQ6" s="663">
        <v>107680</v>
      </c>
      <c r="DR6" s="658"/>
      <c r="DS6" s="658"/>
      <c r="DT6" s="658"/>
      <c r="DU6" s="658"/>
      <c r="DV6" s="658"/>
      <c r="DW6" s="658"/>
      <c r="DX6" s="658"/>
      <c r="DY6" s="658"/>
      <c r="DZ6" s="658"/>
      <c r="EA6" s="658"/>
      <c r="EB6" s="658"/>
      <c r="EC6" s="694"/>
    </row>
    <row r="7" spans="2:143" ht="11.25" customHeight="1" x14ac:dyDescent="0.15">
      <c r="B7" s="654" t="s">
        <v>238</v>
      </c>
      <c r="C7" s="655"/>
      <c r="D7" s="655"/>
      <c r="E7" s="655"/>
      <c r="F7" s="655"/>
      <c r="G7" s="655"/>
      <c r="H7" s="655"/>
      <c r="I7" s="655"/>
      <c r="J7" s="655"/>
      <c r="K7" s="655"/>
      <c r="L7" s="655"/>
      <c r="M7" s="655"/>
      <c r="N7" s="655"/>
      <c r="O7" s="655"/>
      <c r="P7" s="655"/>
      <c r="Q7" s="656"/>
      <c r="R7" s="657">
        <v>1342</v>
      </c>
      <c r="S7" s="658"/>
      <c r="T7" s="658"/>
      <c r="U7" s="658"/>
      <c r="V7" s="658"/>
      <c r="W7" s="658"/>
      <c r="X7" s="658"/>
      <c r="Y7" s="659"/>
      <c r="Z7" s="695">
        <v>0</v>
      </c>
      <c r="AA7" s="695"/>
      <c r="AB7" s="695"/>
      <c r="AC7" s="695"/>
      <c r="AD7" s="696">
        <v>1342</v>
      </c>
      <c r="AE7" s="696"/>
      <c r="AF7" s="696"/>
      <c r="AG7" s="696"/>
      <c r="AH7" s="696"/>
      <c r="AI7" s="696"/>
      <c r="AJ7" s="696"/>
      <c r="AK7" s="696"/>
      <c r="AL7" s="660">
        <v>0</v>
      </c>
      <c r="AM7" s="661"/>
      <c r="AN7" s="661"/>
      <c r="AO7" s="697"/>
      <c r="AP7" s="654" t="s">
        <v>239</v>
      </c>
      <c r="AQ7" s="655"/>
      <c r="AR7" s="655"/>
      <c r="AS7" s="655"/>
      <c r="AT7" s="655"/>
      <c r="AU7" s="655"/>
      <c r="AV7" s="655"/>
      <c r="AW7" s="655"/>
      <c r="AX7" s="655"/>
      <c r="AY7" s="655"/>
      <c r="AZ7" s="655"/>
      <c r="BA7" s="655"/>
      <c r="BB7" s="655"/>
      <c r="BC7" s="655"/>
      <c r="BD7" s="655"/>
      <c r="BE7" s="655"/>
      <c r="BF7" s="656"/>
      <c r="BG7" s="657">
        <v>1139476</v>
      </c>
      <c r="BH7" s="658"/>
      <c r="BI7" s="658"/>
      <c r="BJ7" s="658"/>
      <c r="BK7" s="658"/>
      <c r="BL7" s="658"/>
      <c r="BM7" s="658"/>
      <c r="BN7" s="659"/>
      <c r="BO7" s="695">
        <v>46.2</v>
      </c>
      <c r="BP7" s="695"/>
      <c r="BQ7" s="695"/>
      <c r="BR7" s="695"/>
      <c r="BS7" s="696" t="s">
        <v>240</v>
      </c>
      <c r="BT7" s="696"/>
      <c r="BU7" s="696"/>
      <c r="BV7" s="696"/>
      <c r="BW7" s="696"/>
      <c r="BX7" s="696"/>
      <c r="BY7" s="696"/>
      <c r="BZ7" s="696"/>
      <c r="CA7" s="696"/>
      <c r="CB7" s="731"/>
      <c r="CD7" s="654" t="s">
        <v>241</v>
      </c>
      <c r="CE7" s="655"/>
      <c r="CF7" s="655"/>
      <c r="CG7" s="655"/>
      <c r="CH7" s="655"/>
      <c r="CI7" s="655"/>
      <c r="CJ7" s="655"/>
      <c r="CK7" s="655"/>
      <c r="CL7" s="655"/>
      <c r="CM7" s="655"/>
      <c r="CN7" s="655"/>
      <c r="CO7" s="655"/>
      <c r="CP7" s="655"/>
      <c r="CQ7" s="656"/>
      <c r="CR7" s="657">
        <v>1470414</v>
      </c>
      <c r="CS7" s="658"/>
      <c r="CT7" s="658"/>
      <c r="CU7" s="658"/>
      <c r="CV7" s="658"/>
      <c r="CW7" s="658"/>
      <c r="CX7" s="658"/>
      <c r="CY7" s="659"/>
      <c r="CZ7" s="695">
        <v>14.5</v>
      </c>
      <c r="DA7" s="695"/>
      <c r="DB7" s="695"/>
      <c r="DC7" s="695"/>
      <c r="DD7" s="663">
        <v>52628</v>
      </c>
      <c r="DE7" s="658"/>
      <c r="DF7" s="658"/>
      <c r="DG7" s="658"/>
      <c r="DH7" s="658"/>
      <c r="DI7" s="658"/>
      <c r="DJ7" s="658"/>
      <c r="DK7" s="658"/>
      <c r="DL7" s="658"/>
      <c r="DM7" s="658"/>
      <c r="DN7" s="658"/>
      <c r="DO7" s="658"/>
      <c r="DP7" s="659"/>
      <c r="DQ7" s="663">
        <v>1309078</v>
      </c>
      <c r="DR7" s="658"/>
      <c r="DS7" s="658"/>
      <c r="DT7" s="658"/>
      <c r="DU7" s="658"/>
      <c r="DV7" s="658"/>
      <c r="DW7" s="658"/>
      <c r="DX7" s="658"/>
      <c r="DY7" s="658"/>
      <c r="DZ7" s="658"/>
      <c r="EA7" s="658"/>
      <c r="EB7" s="658"/>
      <c r="EC7" s="694"/>
    </row>
    <row r="8" spans="2:143" ht="11.25" customHeight="1" x14ac:dyDescent="0.15">
      <c r="B8" s="654" t="s">
        <v>242</v>
      </c>
      <c r="C8" s="655"/>
      <c r="D8" s="655"/>
      <c r="E8" s="655"/>
      <c r="F8" s="655"/>
      <c r="G8" s="655"/>
      <c r="H8" s="655"/>
      <c r="I8" s="655"/>
      <c r="J8" s="655"/>
      <c r="K8" s="655"/>
      <c r="L8" s="655"/>
      <c r="M8" s="655"/>
      <c r="N8" s="655"/>
      <c r="O8" s="655"/>
      <c r="P8" s="655"/>
      <c r="Q8" s="656"/>
      <c r="R8" s="657">
        <v>14574</v>
      </c>
      <c r="S8" s="658"/>
      <c r="T8" s="658"/>
      <c r="U8" s="658"/>
      <c r="V8" s="658"/>
      <c r="W8" s="658"/>
      <c r="X8" s="658"/>
      <c r="Y8" s="659"/>
      <c r="Z8" s="695">
        <v>0.1</v>
      </c>
      <c r="AA8" s="695"/>
      <c r="AB8" s="695"/>
      <c r="AC8" s="695"/>
      <c r="AD8" s="696">
        <v>14574</v>
      </c>
      <c r="AE8" s="696"/>
      <c r="AF8" s="696"/>
      <c r="AG8" s="696"/>
      <c r="AH8" s="696"/>
      <c r="AI8" s="696"/>
      <c r="AJ8" s="696"/>
      <c r="AK8" s="696"/>
      <c r="AL8" s="660">
        <v>0.3</v>
      </c>
      <c r="AM8" s="661"/>
      <c r="AN8" s="661"/>
      <c r="AO8" s="697"/>
      <c r="AP8" s="654" t="s">
        <v>243</v>
      </c>
      <c r="AQ8" s="655"/>
      <c r="AR8" s="655"/>
      <c r="AS8" s="655"/>
      <c r="AT8" s="655"/>
      <c r="AU8" s="655"/>
      <c r="AV8" s="655"/>
      <c r="AW8" s="655"/>
      <c r="AX8" s="655"/>
      <c r="AY8" s="655"/>
      <c r="AZ8" s="655"/>
      <c r="BA8" s="655"/>
      <c r="BB8" s="655"/>
      <c r="BC8" s="655"/>
      <c r="BD8" s="655"/>
      <c r="BE8" s="655"/>
      <c r="BF8" s="656"/>
      <c r="BG8" s="657">
        <v>41843</v>
      </c>
      <c r="BH8" s="658"/>
      <c r="BI8" s="658"/>
      <c r="BJ8" s="658"/>
      <c r="BK8" s="658"/>
      <c r="BL8" s="658"/>
      <c r="BM8" s="658"/>
      <c r="BN8" s="659"/>
      <c r="BO8" s="695">
        <v>1.7</v>
      </c>
      <c r="BP8" s="695"/>
      <c r="BQ8" s="695"/>
      <c r="BR8" s="695"/>
      <c r="BS8" s="696" t="s">
        <v>240</v>
      </c>
      <c r="BT8" s="696"/>
      <c r="BU8" s="696"/>
      <c r="BV8" s="696"/>
      <c r="BW8" s="696"/>
      <c r="BX8" s="696"/>
      <c r="BY8" s="696"/>
      <c r="BZ8" s="696"/>
      <c r="CA8" s="696"/>
      <c r="CB8" s="731"/>
      <c r="CD8" s="654" t="s">
        <v>244</v>
      </c>
      <c r="CE8" s="655"/>
      <c r="CF8" s="655"/>
      <c r="CG8" s="655"/>
      <c r="CH8" s="655"/>
      <c r="CI8" s="655"/>
      <c r="CJ8" s="655"/>
      <c r="CK8" s="655"/>
      <c r="CL8" s="655"/>
      <c r="CM8" s="655"/>
      <c r="CN8" s="655"/>
      <c r="CO8" s="655"/>
      <c r="CP8" s="655"/>
      <c r="CQ8" s="656"/>
      <c r="CR8" s="657">
        <v>4186622</v>
      </c>
      <c r="CS8" s="658"/>
      <c r="CT8" s="658"/>
      <c r="CU8" s="658"/>
      <c r="CV8" s="658"/>
      <c r="CW8" s="658"/>
      <c r="CX8" s="658"/>
      <c r="CY8" s="659"/>
      <c r="CZ8" s="695">
        <v>41.3</v>
      </c>
      <c r="DA8" s="695"/>
      <c r="DB8" s="695"/>
      <c r="DC8" s="695"/>
      <c r="DD8" s="663">
        <v>14155</v>
      </c>
      <c r="DE8" s="658"/>
      <c r="DF8" s="658"/>
      <c r="DG8" s="658"/>
      <c r="DH8" s="658"/>
      <c r="DI8" s="658"/>
      <c r="DJ8" s="658"/>
      <c r="DK8" s="658"/>
      <c r="DL8" s="658"/>
      <c r="DM8" s="658"/>
      <c r="DN8" s="658"/>
      <c r="DO8" s="658"/>
      <c r="DP8" s="659"/>
      <c r="DQ8" s="663">
        <v>2004185</v>
      </c>
      <c r="DR8" s="658"/>
      <c r="DS8" s="658"/>
      <c r="DT8" s="658"/>
      <c r="DU8" s="658"/>
      <c r="DV8" s="658"/>
      <c r="DW8" s="658"/>
      <c r="DX8" s="658"/>
      <c r="DY8" s="658"/>
      <c r="DZ8" s="658"/>
      <c r="EA8" s="658"/>
      <c r="EB8" s="658"/>
      <c r="EC8" s="694"/>
    </row>
    <row r="9" spans="2:143" ht="11.25" customHeight="1" x14ac:dyDescent="0.15">
      <c r="B9" s="654" t="s">
        <v>245</v>
      </c>
      <c r="C9" s="655"/>
      <c r="D9" s="655"/>
      <c r="E9" s="655"/>
      <c r="F9" s="655"/>
      <c r="G9" s="655"/>
      <c r="H9" s="655"/>
      <c r="I9" s="655"/>
      <c r="J9" s="655"/>
      <c r="K9" s="655"/>
      <c r="L9" s="655"/>
      <c r="M9" s="655"/>
      <c r="N9" s="655"/>
      <c r="O9" s="655"/>
      <c r="P9" s="655"/>
      <c r="Q9" s="656"/>
      <c r="R9" s="657">
        <v>10164</v>
      </c>
      <c r="S9" s="658"/>
      <c r="T9" s="658"/>
      <c r="U9" s="658"/>
      <c r="V9" s="658"/>
      <c r="W9" s="658"/>
      <c r="X9" s="658"/>
      <c r="Y9" s="659"/>
      <c r="Z9" s="695">
        <v>0.1</v>
      </c>
      <c r="AA9" s="695"/>
      <c r="AB9" s="695"/>
      <c r="AC9" s="695"/>
      <c r="AD9" s="696">
        <v>10164</v>
      </c>
      <c r="AE9" s="696"/>
      <c r="AF9" s="696"/>
      <c r="AG9" s="696"/>
      <c r="AH9" s="696"/>
      <c r="AI9" s="696"/>
      <c r="AJ9" s="696"/>
      <c r="AK9" s="696"/>
      <c r="AL9" s="660">
        <v>0.2</v>
      </c>
      <c r="AM9" s="661"/>
      <c r="AN9" s="661"/>
      <c r="AO9" s="697"/>
      <c r="AP9" s="654" t="s">
        <v>246</v>
      </c>
      <c r="AQ9" s="655"/>
      <c r="AR9" s="655"/>
      <c r="AS9" s="655"/>
      <c r="AT9" s="655"/>
      <c r="AU9" s="655"/>
      <c r="AV9" s="655"/>
      <c r="AW9" s="655"/>
      <c r="AX9" s="655"/>
      <c r="AY9" s="655"/>
      <c r="AZ9" s="655"/>
      <c r="BA9" s="655"/>
      <c r="BB9" s="655"/>
      <c r="BC9" s="655"/>
      <c r="BD9" s="655"/>
      <c r="BE9" s="655"/>
      <c r="BF9" s="656"/>
      <c r="BG9" s="657">
        <v>1027360</v>
      </c>
      <c r="BH9" s="658"/>
      <c r="BI9" s="658"/>
      <c r="BJ9" s="658"/>
      <c r="BK9" s="658"/>
      <c r="BL9" s="658"/>
      <c r="BM9" s="658"/>
      <c r="BN9" s="659"/>
      <c r="BO9" s="695">
        <v>41.6</v>
      </c>
      <c r="BP9" s="695"/>
      <c r="BQ9" s="695"/>
      <c r="BR9" s="695"/>
      <c r="BS9" s="696" t="s">
        <v>240</v>
      </c>
      <c r="BT9" s="696"/>
      <c r="BU9" s="696"/>
      <c r="BV9" s="696"/>
      <c r="BW9" s="696"/>
      <c r="BX9" s="696"/>
      <c r="BY9" s="696"/>
      <c r="BZ9" s="696"/>
      <c r="CA9" s="696"/>
      <c r="CB9" s="731"/>
      <c r="CD9" s="654" t="s">
        <v>247</v>
      </c>
      <c r="CE9" s="655"/>
      <c r="CF9" s="655"/>
      <c r="CG9" s="655"/>
      <c r="CH9" s="655"/>
      <c r="CI9" s="655"/>
      <c r="CJ9" s="655"/>
      <c r="CK9" s="655"/>
      <c r="CL9" s="655"/>
      <c r="CM9" s="655"/>
      <c r="CN9" s="655"/>
      <c r="CO9" s="655"/>
      <c r="CP9" s="655"/>
      <c r="CQ9" s="656"/>
      <c r="CR9" s="657">
        <v>868157</v>
      </c>
      <c r="CS9" s="658"/>
      <c r="CT9" s="658"/>
      <c r="CU9" s="658"/>
      <c r="CV9" s="658"/>
      <c r="CW9" s="658"/>
      <c r="CX9" s="658"/>
      <c r="CY9" s="659"/>
      <c r="CZ9" s="695">
        <v>8.6</v>
      </c>
      <c r="DA9" s="695"/>
      <c r="DB9" s="695"/>
      <c r="DC9" s="695"/>
      <c r="DD9" s="663">
        <v>2315</v>
      </c>
      <c r="DE9" s="658"/>
      <c r="DF9" s="658"/>
      <c r="DG9" s="658"/>
      <c r="DH9" s="658"/>
      <c r="DI9" s="658"/>
      <c r="DJ9" s="658"/>
      <c r="DK9" s="658"/>
      <c r="DL9" s="658"/>
      <c r="DM9" s="658"/>
      <c r="DN9" s="658"/>
      <c r="DO9" s="658"/>
      <c r="DP9" s="659"/>
      <c r="DQ9" s="663">
        <v>693983</v>
      </c>
      <c r="DR9" s="658"/>
      <c r="DS9" s="658"/>
      <c r="DT9" s="658"/>
      <c r="DU9" s="658"/>
      <c r="DV9" s="658"/>
      <c r="DW9" s="658"/>
      <c r="DX9" s="658"/>
      <c r="DY9" s="658"/>
      <c r="DZ9" s="658"/>
      <c r="EA9" s="658"/>
      <c r="EB9" s="658"/>
      <c r="EC9" s="694"/>
    </row>
    <row r="10" spans="2:143" ht="11.25" customHeight="1" x14ac:dyDescent="0.15">
      <c r="B10" s="654" t="s">
        <v>248</v>
      </c>
      <c r="C10" s="655"/>
      <c r="D10" s="655"/>
      <c r="E10" s="655"/>
      <c r="F10" s="655"/>
      <c r="G10" s="655"/>
      <c r="H10" s="655"/>
      <c r="I10" s="655"/>
      <c r="J10" s="655"/>
      <c r="K10" s="655"/>
      <c r="L10" s="655"/>
      <c r="M10" s="655"/>
      <c r="N10" s="655"/>
      <c r="O10" s="655"/>
      <c r="P10" s="655"/>
      <c r="Q10" s="656"/>
      <c r="R10" s="657" t="s">
        <v>131</v>
      </c>
      <c r="S10" s="658"/>
      <c r="T10" s="658"/>
      <c r="U10" s="658"/>
      <c r="V10" s="658"/>
      <c r="W10" s="658"/>
      <c r="X10" s="658"/>
      <c r="Y10" s="659"/>
      <c r="Z10" s="695" t="s">
        <v>131</v>
      </c>
      <c r="AA10" s="695"/>
      <c r="AB10" s="695"/>
      <c r="AC10" s="695"/>
      <c r="AD10" s="696" t="s">
        <v>131</v>
      </c>
      <c r="AE10" s="696"/>
      <c r="AF10" s="696"/>
      <c r="AG10" s="696"/>
      <c r="AH10" s="696"/>
      <c r="AI10" s="696"/>
      <c r="AJ10" s="696"/>
      <c r="AK10" s="696"/>
      <c r="AL10" s="660" t="s">
        <v>131</v>
      </c>
      <c r="AM10" s="661"/>
      <c r="AN10" s="661"/>
      <c r="AO10" s="697"/>
      <c r="AP10" s="654" t="s">
        <v>249</v>
      </c>
      <c r="AQ10" s="655"/>
      <c r="AR10" s="655"/>
      <c r="AS10" s="655"/>
      <c r="AT10" s="655"/>
      <c r="AU10" s="655"/>
      <c r="AV10" s="655"/>
      <c r="AW10" s="655"/>
      <c r="AX10" s="655"/>
      <c r="AY10" s="655"/>
      <c r="AZ10" s="655"/>
      <c r="BA10" s="655"/>
      <c r="BB10" s="655"/>
      <c r="BC10" s="655"/>
      <c r="BD10" s="655"/>
      <c r="BE10" s="655"/>
      <c r="BF10" s="656"/>
      <c r="BG10" s="657">
        <v>41297</v>
      </c>
      <c r="BH10" s="658"/>
      <c r="BI10" s="658"/>
      <c r="BJ10" s="658"/>
      <c r="BK10" s="658"/>
      <c r="BL10" s="658"/>
      <c r="BM10" s="658"/>
      <c r="BN10" s="659"/>
      <c r="BO10" s="695">
        <v>1.7</v>
      </c>
      <c r="BP10" s="695"/>
      <c r="BQ10" s="695"/>
      <c r="BR10" s="695"/>
      <c r="BS10" s="696" t="s">
        <v>240</v>
      </c>
      <c r="BT10" s="696"/>
      <c r="BU10" s="696"/>
      <c r="BV10" s="696"/>
      <c r="BW10" s="696"/>
      <c r="BX10" s="696"/>
      <c r="BY10" s="696"/>
      <c r="BZ10" s="696"/>
      <c r="CA10" s="696"/>
      <c r="CB10" s="731"/>
      <c r="CD10" s="654" t="s">
        <v>250</v>
      </c>
      <c r="CE10" s="655"/>
      <c r="CF10" s="655"/>
      <c r="CG10" s="655"/>
      <c r="CH10" s="655"/>
      <c r="CI10" s="655"/>
      <c r="CJ10" s="655"/>
      <c r="CK10" s="655"/>
      <c r="CL10" s="655"/>
      <c r="CM10" s="655"/>
      <c r="CN10" s="655"/>
      <c r="CO10" s="655"/>
      <c r="CP10" s="655"/>
      <c r="CQ10" s="656"/>
      <c r="CR10" s="657">
        <v>23000</v>
      </c>
      <c r="CS10" s="658"/>
      <c r="CT10" s="658"/>
      <c r="CU10" s="658"/>
      <c r="CV10" s="658"/>
      <c r="CW10" s="658"/>
      <c r="CX10" s="658"/>
      <c r="CY10" s="659"/>
      <c r="CZ10" s="695">
        <v>0.2</v>
      </c>
      <c r="DA10" s="695"/>
      <c r="DB10" s="695"/>
      <c r="DC10" s="695"/>
      <c r="DD10" s="663" t="s">
        <v>236</v>
      </c>
      <c r="DE10" s="658"/>
      <c r="DF10" s="658"/>
      <c r="DG10" s="658"/>
      <c r="DH10" s="658"/>
      <c r="DI10" s="658"/>
      <c r="DJ10" s="658"/>
      <c r="DK10" s="658"/>
      <c r="DL10" s="658"/>
      <c r="DM10" s="658"/>
      <c r="DN10" s="658"/>
      <c r="DO10" s="658"/>
      <c r="DP10" s="659"/>
      <c r="DQ10" s="663" t="s">
        <v>240</v>
      </c>
      <c r="DR10" s="658"/>
      <c r="DS10" s="658"/>
      <c r="DT10" s="658"/>
      <c r="DU10" s="658"/>
      <c r="DV10" s="658"/>
      <c r="DW10" s="658"/>
      <c r="DX10" s="658"/>
      <c r="DY10" s="658"/>
      <c r="DZ10" s="658"/>
      <c r="EA10" s="658"/>
      <c r="EB10" s="658"/>
      <c r="EC10" s="694"/>
    </row>
    <row r="11" spans="2:143" ht="11.25" customHeight="1" x14ac:dyDescent="0.15">
      <c r="B11" s="654" t="s">
        <v>251</v>
      </c>
      <c r="C11" s="655"/>
      <c r="D11" s="655"/>
      <c r="E11" s="655"/>
      <c r="F11" s="655"/>
      <c r="G11" s="655"/>
      <c r="H11" s="655"/>
      <c r="I11" s="655"/>
      <c r="J11" s="655"/>
      <c r="K11" s="655"/>
      <c r="L11" s="655"/>
      <c r="M11" s="655"/>
      <c r="N11" s="655"/>
      <c r="O11" s="655"/>
      <c r="P11" s="655"/>
      <c r="Q11" s="656"/>
      <c r="R11" s="657">
        <v>517587</v>
      </c>
      <c r="S11" s="658"/>
      <c r="T11" s="658"/>
      <c r="U11" s="658"/>
      <c r="V11" s="658"/>
      <c r="W11" s="658"/>
      <c r="X11" s="658"/>
      <c r="Y11" s="659"/>
      <c r="Z11" s="660">
        <v>4.9000000000000004</v>
      </c>
      <c r="AA11" s="661"/>
      <c r="AB11" s="661"/>
      <c r="AC11" s="662"/>
      <c r="AD11" s="663">
        <v>517587</v>
      </c>
      <c r="AE11" s="658"/>
      <c r="AF11" s="658"/>
      <c r="AG11" s="658"/>
      <c r="AH11" s="658"/>
      <c r="AI11" s="658"/>
      <c r="AJ11" s="658"/>
      <c r="AK11" s="659"/>
      <c r="AL11" s="660">
        <v>9</v>
      </c>
      <c r="AM11" s="661"/>
      <c r="AN11" s="661"/>
      <c r="AO11" s="697"/>
      <c r="AP11" s="654" t="s">
        <v>252</v>
      </c>
      <c r="AQ11" s="655"/>
      <c r="AR11" s="655"/>
      <c r="AS11" s="655"/>
      <c r="AT11" s="655"/>
      <c r="AU11" s="655"/>
      <c r="AV11" s="655"/>
      <c r="AW11" s="655"/>
      <c r="AX11" s="655"/>
      <c r="AY11" s="655"/>
      <c r="AZ11" s="655"/>
      <c r="BA11" s="655"/>
      <c r="BB11" s="655"/>
      <c r="BC11" s="655"/>
      <c r="BD11" s="655"/>
      <c r="BE11" s="655"/>
      <c r="BF11" s="656"/>
      <c r="BG11" s="657">
        <v>28976</v>
      </c>
      <c r="BH11" s="658"/>
      <c r="BI11" s="658"/>
      <c r="BJ11" s="658"/>
      <c r="BK11" s="658"/>
      <c r="BL11" s="658"/>
      <c r="BM11" s="658"/>
      <c r="BN11" s="659"/>
      <c r="BO11" s="695">
        <v>1.2</v>
      </c>
      <c r="BP11" s="695"/>
      <c r="BQ11" s="695"/>
      <c r="BR11" s="695"/>
      <c r="BS11" s="696" t="s">
        <v>240</v>
      </c>
      <c r="BT11" s="696"/>
      <c r="BU11" s="696"/>
      <c r="BV11" s="696"/>
      <c r="BW11" s="696"/>
      <c r="BX11" s="696"/>
      <c r="BY11" s="696"/>
      <c r="BZ11" s="696"/>
      <c r="CA11" s="696"/>
      <c r="CB11" s="731"/>
      <c r="CD11" s="654" t="s">
        <v>253</v>
      </c>
      <c r="CE11" s="655"/>
      <c r="CF11" s="655"/>
      <c r="CG11" s="655"/>
      <c r="CH11" s="655"/>
      <c r="CI11" s="655"/>
      <c r="CJ11" s="655"/>
      <c r="CK11" s="655"/>
      <c r="CL11" s="655"/>
      <c r="CM11" s="655"/>
      <c r="CN11" s="655"/>
      <c r="CO11" s="655"/>
      <c r="CP11" s="655"/>
      <c r="CQ11" s="656"/>
      <c r="CR11" s="657">
        <v>84298</v>
      </c>
      <c r="CS11" s="658"/>
      <c r="CT11" s="658"/>
      <c r="CU11" s="658"/>
      <c r="CV11" s="658"/>
      <c r="CW11" s="658"/>
      <c r="CX11" s="658"/>
      <c r="CY11" s="659"/>
      <c r="CZ11" s="695">
        <v>0.8</v>
      </c>
      <c r="DA11" s="695"/>
      <c r="DB11" s="695"/>
      <c r="DC11" s="695"/>
      <c r="DD11" s="663">
        <v>50355</v>
      </c>
      <c r="DE11" s="658"/>
      <c r="DF11" s="658"/>
      <c r="DG11" s="658"/>
      <c r="DH11" s="658"/>
      <c r="DI11" s="658"/>
      <c r="DJ11" s="658"/>
      <c r="DK11" s="658"/>
      <c r="DL11" s="658"/>
      <c r="DM11" s="658"/>
      <c r="DN11" s="658"/>
      <c r="DO11" s="658"/>
      <c r="DP11" s="659"/>
      <c r="DQ11" s="663">
        <v>35709</v>
      </c>
      <c r="DR11" s="658"/>
      <c r="DS11" s="658"/>
      <c r="DT11" s="658"/>
      <c r="DU11" s="658"/>
      <c r="DV11" s="658"/>
      <c r="DW11" s="658"/>
      <c r="DX11" s="658"/>
      <c r="DY11" s="658"/>
      <c r="DZ11" s="658"/>
      <c r="EA11" s="658"/>
      <c r="EB11" s="658"/>
      <c r="EC11" s="694"/>
    </row>
    <row r="12" spans="2:143" ht="11.25" customHeight="1" x14ac:dyDescent="0.15">
      <c r="B12" s="654" t="s">
        <v>254</v>
      </c>
      <c r="C12" s="655"/>
      <c r="D12" s="655"/>
      <c r="E12" s="655"/>
      <c r="F12" s="655"/>
      <c r="G12" s="655"/>
      <c r="H12" s="655"/>
      <c r="I12" s="655"/>
      <c r="J12" s="655"/>
      <c r="K12" s="655"/>
      <c r="L12" s="655"/>
      <c r="M12" s="655"/>
      <c r="N12" s="655"/>
      <c r="O12" s="655"/>
      <c r="P12" s="655"/>
      <c r="Q12" s="656"/>
      <c r="R12" s="657" t="s">
        <v>240</v>
      </c>
      <c r="S12" s="658"/>
      <c r="T12" s="658"/>
      <c r="U12" s="658"/>
      <c r="V12" s="658"/>
      <c r="W12" s="658"/>
      <c r="X12" s="658"/>
      <c r="Y12" s="659"/>
      <c r="Z12" s="695" t="s">
        <v>131</v>
      </c>
      <c r="AA12" s="695"/>
      <c r="AB12" s="695"/>
      <c r="AC12" s="695"/>
      <c r="AD12" s="696" t="s">
        <v>240</v>
      </c>
      <c r="AE12" s="696"/>
      <c r="AF12" s="696"/>
      <c r="AG12" s="696"/>
      <c r="AH12" s="696"/>
      <c r="AI12" s="696"/>
      <c r="AJ12" s="696"/>
      <c r="AK12" s="696"/>
      <c r="AL12" s="660" t="s">
        <v>131</v>
      </c>
      <c r="AM12" s="661"/>
      <c r="AN12" s="661"/>
      <c r="AO12" s="697"/>
      <c r="AP12" s="654" t="s">
        <v>255</v>
      </c>
      <c r="AQ12" s="655"/>
      <c r="AR12" s="655"/>
      <c r="AS12" s="655"/>
      <c r="AT12" s="655"/>
      <c r="AU12" s="655"/>
      <c r="AV12" s="655"/>
      <c r="AW12" s="655"/>
      <c r="AX12" s="655"/>
      <c r="AY12" s="655"/>
      <c r="AZ12" s="655"/>
      <c r="BA12" s="655"/>
      <c r="BB12" s="655"/>
      <c r="BC12" s="655"/>
      <c r="BD12" s="655"/>
      <c r="BE12" s="655"/>
      <c r="BF12" s="656"/>
      <c r="BG12" s="657">
        <v>1088982</v>
      </c>
      <c r="BH12" s="658"/>
      <c r="BI12" s="658"/>
      <c r="BJ12" s="658"/>
      <c r="BK12" s="658"/>
      <c r="BL12" s="658"/>
      <c r="BM12" s="658"/>
      <c r="BN12" s="659"/>
      <c r="BO12" s="695">
        <v>44.1</v>
      </c>
      <c r="BP12" s="695"/>
      <c r="BQ12" s="695"/>
      <c r="BR12" s="695"/>
      <c r="BS12" s="696" t="s">
        <v>139</v>
      </c>
      <c r="BT12" s="696"/>
      <c r="BU12" s="696"/>
      <c r="BV12" s="696"/>
      <c r="BW12" s="696"/>
      <c r="BX12" s="696"/>
      <c r="BY12" s="696"/>
      <c r="BZ12" s="696"/>
      <c r="CA12" s="696"/>
      <c r="CB12" s="731"/>
      <c r="CD12" s="654" t="s">
        <v>256</v>
      </c>
      <c r="CE12" s="655"/>
      <c r="CF12" s="655"/>
      <c r="CG12" s="655"/>
      <c r="CH12" s="655"/>
      <c r="CI12" s="655"/>
      <c r="CJ12" s="655"/>
      <c r="CK12" s="655"/>
      <c r="CL12" s="655"/>
      <c r="CM12" s="655"/>
      <c r="CN12" s="655"/>
      <c r="CO12" s="655"/>
      <c r="CP12" s="655"/>
      <c r="CQ12" s="656"/>
      <c r="CR12" s="657">
        <v>390791</v>
      </c>
      <c r="CS12" s="658"/>
      <c r="CT12" s="658"/>
      <c r="CU12" s="658"/>
      <c r="CV12" s="658"/>
      <c r="CW12" s="658"/>
      <c r="CX12" s="658"/>
      <c r="CY12" s="659"/>
      <c r="CZ12" s="695">
        <v>3.9</v>
      </c>
      <c r="DA12" s="695"/>
      <c r="DB12" s="695"/>
      <c r="DC12" s="695"/>
      <c r="DD12" s="663" t="s">
        <v>139</v>
      </c>
      <c r="DE12" s="658"/>
      <c r="DF12" s="658"/>
      <c r="DG12" s="658"/>
      <c r="DH12" s="658"/>
      <c r="DI12" s="658"/>
      <c r="DJ12" s="658"/>
      <c r="DK12" s="658"/>
      <c r="DL12" s="658"/>
      <c r="DM12" s="658"/>
      <c r="DN12" s="658"/>
      <c r="DO12" s="658"/>
      <c r="DP12" s="659"/>
      <c r="DQ12" s="663">
        <v>234785</v>
      </c>
      <c r="DR12" s="658"/>
      <c r="DS12" s="658"/>
      <c r="DT12" s="658"/>
      <c r="DU12" s="658"/>
      <c r="DV12" s="658"/>
      <c r="DW12" s="658"/>
      <c r="DX12" s="658"/>
      <c r="DY12" s="658"/>
      <c r="DZ12" s="658"/>
      <c r="EA12" s="658"/>
      <c r="EB12" s="658"/>
      <c r="EC12" s="694"/>
    </row>
    <row r="13" spans="2:143" ht="11.25" customHeight="1" x14ac:dyDescent="0.15">
      <c r="B13" s="654" t="s">
        <v>257</v>
      </c>
      <c r="C13" s="655"/>
      <c r="D13" s="655"/>
      <c r="E13" s="655"/>
      <c r="F13" s="655"/>
      <c r="G13" s="655"/>
      <c r="H13" s="655"/>
      <c r="I13" s="655"/>
      <c r="J13" s="655"/>
      <c r="K13" s="655"/>
      <c r="L13" s="655"/>
      <c r="M13" s="655"/>
      <c r="N13" s="655"/>
      <c r="O13" s="655"/>
      <c r="P13" s="655"/>
      <c r="Q13" s="656"/>
      <c r="R13" s="657" t="s">
        <v>236</v>
      </c>
      <c r="S13" s="658"/>
      <c r="T13" s="658"/>
      <c r="U13" s="658"/>
      <c r="V13" s="658"/>
      <c r="W13" s="658"/>
      <c r="X13" s="658"/>
      <c r="Y13" s="659"/>
      <c r="Z13" s="695" t="s">
        <v>240</v>
      </c>
      <c r="AA13" s="695"/>
      <c r="AB13" s="695"/>
      <c r="AC13" s="695"/>
      <c r="AD13" s="696" t="s">
        <v>131</v>
      </c>
      <c r="AE13" s="696"/>
      <c r="AF13" s="696"/>
      <c r="AG13" s="696"/>
      <c r="AH13" s="696"/>
      <c r="AI13" s="696"/>
      <c r="AJ13" s="696"/>
      <c r="AK13" s="696"/>
      <c r="AL13" s="660" t="s">
        <v>139</v>
      </c>
      <c r="AM13" s="661"/>
      <c r="AN13" s="661"/>
      <c r="AO13" s="697"/>
      <c r="AP13" s="654" t="s">
        <v>258</v>
      </c>
      <c r="AQ13" s="655"/>
      <c r="AR13" s="655"/>
      <c r="AS13" s="655"/>
      <c r="AT13" s="655"/>
      <c r="AU13" s="655"/>
      <c r="AV13" s="655"/>
      <c r="AW13" s="655"/>
      <c r="AX13" s="655"/>
      <c r="AY13" s="655"/>
      <c r="AZ13" s="655"/>
      <c r="BA13" s="655"/>
      <c r="BB13" s="655"/>
      <c r="BC13" s="655"/>
      <c r="BD13" s="655"/>
      <c r="BE13" s="655"/>
      <c r="BF13" s="656"/>
      <c r="BG13" s="657">
        <v>1078639</v>
      </c>
      <c r="BH13" s="658"/>
      <c r="BI13" s="658"/>
      <c r="BJ13" s="658"/>
      <c r="BK13" s="658"/>
      <c r="BL13" s="658"/>
      <c r="BM13" s="658"/>
      <c r="BN13" s="659"/>
      <c r="BO13" s="695">
        <v>43.7</v>
      </c>
      <c r="BP13" s="695"/>
      <c r="BQ13" s="695"/>
      <c r="BR13" s="695"/>
      <c r="BS13" s="696" t="s">
        <v>236</v>
      </c>
      <c r="BT13" s="696"/>
      <c r="BU13" s="696"/>
      <c r="BV13" s="696"/>
      <c r="BW13" s="696"/>
      <c r="BX13" s="696"/>
      <c r="BY13" s="696"/>
      <c r="BZ13" s="696"/>
      <c r="CA13" s="696"/>
      <c r="CB13" s="731"/>
      <c r="CD13" s="654" t="s">
        <v>259</v>
      </c>
      <c r="CE13" s="655"/>
      <c r="CF13" s="655"/>
      <c r="CG13" s="655"/>
      <c r="CH13" s="655"/>
      <c r="CI13" s="655"/>
      <c r="CJ13" s="655"/>
      <c r="CK13" s="655"/>
      <c r="CL13" s="655"/>
      <c r="CM13" s="655"/>
      <c r="CN13" s="655"/>
      <c r="CO13" s="655"/>
      <c r="CP13" s="655"/>
      <c r="CQ13" s="656"/>
      <c r="CR13" s="657">
        <v>1038622</v>
      </c>
      <c r="CS13" s="658"/>
      <c r="CT13" s="658"/>
      <c r="CU13" s="658"/>
      <c r="CV13" s="658"/>
      <c r="CW13" s="658"/>
      <c r="CX13" s="658"/>
      <c r="CY13" s="659"/>
      <c r="CZ13" s="695">
        <v>10.3</v>
      </c>
      <c r="DA13" s="695"/>
      <c r="DB13" s="695"/>
      <c r="DC13" s="695"/>
      <c r="DD13" s="663">
        <v>509814</v>
      </c>
      <c r="DE13" s="658"/>
      <c r="DF13" s="658"/>
      <c r="DG13" s="658"/>
      <c r="DH13" s="658"/>
      <c r="DI13" s="658"/>
      <c r="DJ13" s="658"/>
      <c r="DK13" s="658"/>
      <c r="DL13" s="658"/>
      <c r="DM13" s="658"/>
      <c r="DN13" s="658"/>
      <c r="DO13" s="658"/>
      <c r="DP13" s="659"/>
      <c r="DQ13" s="663">
        <v>590886</v>
      </c>
      <c r="DR13" s="658"/>
      <c r="DS13" s="658"/>
      <c r="DT13" s="658"/>
      <c r="DU13" s="658"/>
      <c r="DV13" s="658"/>
      <c r="DW13" s="658"/>
      <c r="DX13" s="658"/>
      <c r="DY13" s="658"/>
      <c r="DZ13" s="658"/>
      <c r="EA13" s="658"/>
      <c r="EB13" s="658"/>
      <c r="EC13" s="694"/>
    </row>
    <row r="14" spans="2:143" ht="11.25" customHeight="1" x14ac:dyDescent="0.15">
      <c r="B14" s="654" t="s">
        <v>260</v>
      </c>
      <c r="C14" s="655"/>
      <c r="D14" s="655"/>
      <c r="E14" s="655"/>
      <c r="F14" s="655"/>
      <c r="G14" s="655"/>
      <c r="H14" s="655"/>
      <c r="I14" s="655"/>
      <c r="J14" s="655"/>
      <c r="K14" s="655"/>
      <c r="L14" s="655"/>
      <c r="M14" s="655"/>
      <c r="N14" s="655"/>
      <c r="O14" s="655"/>
      <c r="P14" s="655"/>
      <c r="Q14" s="656"/>
      <c r="R14" s="657">
        <v>2</v>
      </c>
      <c r="S14" s="658"/>
      <c r="T14" s="658"/>
      <c r="U14" s="658"/>
      <c r="V14" s="658"/>
      <c r="W14" s="658"/>
      <c r="X14" s="658"/>
      <c r="Y14" s="659"/>
      <c r="Z14" s="695">
        <v>0</v>
      </c>
      <c r="AA14" s="695"/>
      <c r="AB14" s="695"/>
      <c r="AC14" s="695"/>
      <c r="AD14" s="696">
        <v>2</v>
      </c>
      <c r="AE14" s="696"/>
      <c r="AF14" s="696"/>
      <c r="AG14" s="696"/>
      <c r="AH14" s="696"/>
      <c r="AI14" s="696"/>
      <c r="AJ14" s="696"/>
      <c r="AK14" s="696"/>
      <c r="AL14" s="660">
        <v>0</v>
      </c>
      <c r="AM14" s="661"/>
      <c r="AN14" s="661"/>
      <c r="AO14" s="697"/>
      <c r="AP14" s="654" t="s">
        <v>261</v>
      </c>
      <c r="AQ14" s="655"/>
      <c r="AR14" s="655"/>
      <c r="AS14" s="655"/>
      <c r="AT14" s="655"/>
      <c r="AU14" s="655"/>
      <c r="AV14" s="655"/>
      <c r="AW14" s="655"/>
      <c r="AX14" s="655"/>
      <c r="AY14" s="655"/>
      <c r="AZ14" s="655"/>
      <c r="BA14" s="655"/>
      <c r="BB14" s="655"/>
      <c r="BC14" s="655"/>
      <c r="BD14" s="655"/>
      <c r="BE14" s="655"/>
      <c r="BF14" s="656"/>
      <c r="BG14" s="657">
        <v>90974</v>
      </c>
      <c r="BH14" s="658"/>
      <c r="BI14" s="658"/>
      <c r="BJ14" s="658"/>
      <c r="BK14" s="658"/>
      <c r="BL14" s="658"/>
      <c r="BM14" s="658"/>
      <c r="BN14" s="659"/>
      <c r="BO14" s="695">
        <v>3.7</v>
      </c>
      <c r="BP14" s="695"/>
      <c r="BQ14" s="695"/>
      <c r="BR14" s="695"/>
      <c r="BS14" s="696" t="s">
        <v>139</v>
      </c>
      <c r="BT14" s="696"/>
      <c r="BU14" s="696"/>
      <c r="BV14" s="696"/>
      <c r="BW14" s="696"/>
      <c r="BX14" s="696"/>
      <c r="BY14" s="696"/>
      <c r="BZ14" s="696"/>
      <c r="CA14" s="696"/>
      <c r="CB14" s="731"/>
      <c r="CD14" s="654" t="s">
        <v>262</v>
      </c>
      <c r="CE14" s="655"/>
      <c r="CF14" s="655"/>
      <c r="CG14" s="655"/>
      <c r="CH14" s="655"/>
      <c r="CI14" s="655"/>
      <c r="CJ14" s="655"/>
      <c r="CK14" s="655"/>
      <c r="CL14" s="655"/>
      <c r="CM14" s="655"/>
      <c r="CN14" s="655"/>
      <c r="CO14" s="655"/>
      <c r="CP14" s="655"/>
      <c r="CQ14" s="656"/>
      <c r="CR14" s="657">
        <v>372606</v>
      </c>
      <c r="CS14" s="658"/>
      <c r="CT14" s="658"/>
      <c r="CU14" s="658"/>
      <c r="CV14" s="658"/>
      <c r="CW14" s="658"/>
      <c r="CX14" s="658"/>
      <c r="CY14" s="659"/>
      <c r="CZ14" s="695">
        <v>3.7</v>
      </c>
      <c r="DA14" s="695"/>
      <c r="DB14" s="695"/>
      <c r="DC14" s="695"/>
      <c r="DD14" s="663">
        <v>52334</v>
      </c>
      <c r="DE14" s="658"/>
      <c r="DF14" s="658"/>
      <c r="DG14" s="658"/>
      <c r="DH14" s="658"/>
      <c r="DI14" s="658"/>
      <c r="DJ14" s="658"/>
      <c r="DK14" s="658"/>
      <c r="DL14" s="658"/>
      <c r="DM14" s="658"/>
      <c r="DN14" s="658"/>
      <c r="DO14" s="658"/>
      <c r="DP14" s="659"/>
      <c r="DQ14" s="663">
        <v>291699</v>
      </c>
      <c r="DR14" s="658"/>
      <c r="DS14" s="658"/>
      <c r="DT14" s="658"/>
      <c r="DU14" s="658"/>
      <c r="DV14" s="658"/>
      <c r="DW14" s="658"/>
      <c r="DX14" s="658"/>
      <c r="DY14" s="658"/>
      <c r="DZ14" s="658"/>
      <c r="EA14" s="658"/>
      <c r="EB14" s="658"/>
      <c r="EC14" s="694"/>
    </row>
    <row r="15" spans="2:143" ht="11.25" customHeight="1" x14ac:dyDescent="0.15">
      <c r="B15" s="654" t="s">
        <v>263</v>
      </c>
      <c r="C15" s="655"/>
      <c r="D15" s="655"/>
      <c r="E15" s="655"/>
      <c r="F15" s="655"/>
      <c r="G15" s="655"/>
      <c r="H15" s="655"/>
      <c r="I15" s="655"/>
      <c r="J15" s="655"/>
      <c r="K15" s="655"/>
      <c r="L15" s="655"/>
      <c r="M15" s="655"/>
      <c r="N15" s="655"/>
      <c r="O15" s="655"/>
      <c r="P15" s="655"/>
      <c r="Q15" s="656"/>
      <c r="R15" s="657" t="s">
        <v>236</v>
      </c>
      <c r="S15" s="658"/>
      <c r="T15" s="658"/>
      <c r="U15" s="658"/>
      <c r="V15" s="658"/>
      <c r="W15" s="658"/>
      <c r="X15" s="658"/>
      <c r="Y15" s="659"/>
      <c r="Z15" s="695" t="s">
        <v>131</v>
      </c>
      <c r="AA15" s="695"/>
      <c r="AB15" s="695"/>
      <c r="AC15" s="695"/>
      <c r="AD15" s="696" t="s">
        <v>139</v>
      </c>
      <c r="AE15" s="696"/>
      <c r="AF15" s="696"/>
      <c r="AG15" s="696"/>
      <c r="AH15" s="696"/>
      <c r="AI15" s="696"/>
      <c r="AJ15" s="696"/>
      <c r="AK15" s="696"/>
      <c r="AL15" s="660" t="s">
        <v>131</v>
      </c>
      <c r="AM15" s="661"/>
      <c r="AN15" s="661"/>
      <c r="AO15" s="697"/>
      <c r="AP15" s="654" t="s">
        <v>264</v>
      </c>
      <c r="AQ15" s="655"/>
      <c r="AR15" s="655"/>
      <c r="AS15" s="655"/>
      <c r="AT15" s="655"/>
      <c r="AU15" s="655"/>
      <c r="AV15" s="655"/>
      <c r="AW15" s="655"/>
      <c r="AX15" s="655"/>
      <c r="AY15" s="655"/>
      <c r="AZ15" s="655"/>
      <c r="BA15" s="655"/>
      <c r="BB15" s="655"/>
      <c r="BC15" s="655"/>
      <c r="BD15" s="655"/>
      <c r="BE15" s="655"/>
      <c r="BF15" s="656"/>
      <c r="BG15" s="657">
        <v>147675</v>
      </c>
      <c r="BH15" s="658"/>
      <c r="BI15" s="658"/>
      <c r="BJ15" s="658"/>
      <c r="BK15" s="658"/>
      <c r="BL15" s="658"/>
      <c r="BM15" s="658"/>
      <c r="BN15" s="659"/>
      <c r="BO15" s="695">
        <v>6</v>
      </c>
      <c r="BP15" s="695"/>
      <c r="BQ15" s="695"/>
      <c r="BR15" s="695"/>
      <c r="BS15" s="696" t="s">
        <v>131</v>
      </c>
      <c r="BT15" s="696"/>
      <c r="BU15" s="696"/>
      <c r="BV15" s="696"/>
      <c r="BW15" s="696"/>
      <c r="BX15" s="696"/>
      <c r="BY15" s="696"/>
      <c r="BZ15" s="696"/>
      <c r="CA15" s="696"/>
      <c r="CB15" s="731"/>
      <c r="CD15" s="654" t="s">
        <v>265</v>
      </c>
      <c r="CE15" s="655"/>
      <c r="CF15" s="655"/>
      <c r="CG15" s="655"/>
      <c r="CH15" s="655"/>
      <c r="CI15" s="655"/>
      <c r="CJ15" s="655"/>
      <c r="CK15" s="655"/>
      <c r="CL15" s="655"/>
      <c r="CM15" s="655"/>
      <c r="CN15" s="655"/>
      <c r="CO15" s="655"/>
      <c r="CP15" s="655"/>
      <c r="CQ15" s="656"/>
      <c r="CR15" s="657">
        <v>814166</v>
      </c>
      <c r="CS15" s="658"/>
      <c r="CT15" s="658"/>
      <c r="CU15" s="658"/>
      <c r="CV15" s="658"/>
      <c r="CW15" s="658"/>
      <c r="CX15" s="658"/>
      <c r="CY15" s="659"/>
      <c r="CZ15" s="695">
        <v>8</v>
      </c>
      <c r="DA15" s="695"/>
      <c r="DB15" s="695"/>
      <c r="DC15" s="695"/>
      <c r="DD15" s="663">
        <v>53176</v>
      </c>
      <c r="DE15" s="658"/>
      <c r="DF15" s="658"/>
      <c r="DG15" s="658"/>
      <c r="DH15" s="658"/>
      <c r="DI15" s="658"/>
      <c r="DJ15" s="658"/>
      <c r="DK15" s="658"/>
      <c r="DL15" s="658"/>
      <c r="DM15" s="658"/>
      <c r="DN15" s="658"/>
      <c r="DO15" s="658"/>
      <c r="DP15" s="659"/>
      <c r="DQ15" s="663">
        <v>697155</v>
      </c>
      <c r="DR15" s="658"/>
      <c r="DS15" s="658"/>
      <c r="DT15" s="658"/>
      <c r="DU15" s="658"/>
      <c r="DV15" s="658"/>
      <c r="DW15" s="658"/>
      <c r="DX15" s="658"/>
      <c r="DY15" s="658"/>
      <c r="DZ15" s="658"/>
      <c r="EA15" s="658"/>
      <c r="EB15" s="658"/>
      <c r="EC15" s="694"/>
    </row>
    <row r="16" spans="2:143" ht="11.25" customHeight="1" x14ac:dyDescent="0.15">
      <c r="B16" s="654" t="s">
        <v>266</v>
      </c>
      <c r="C16" s="655"/>
      <c r="D16" s="655"/>
      <c r="E16" s="655"/>
      <c r="F16" s="655"/>
      <c r="G16" s="655"/>
      <c r="H16" s="655"/>
      <c r="I16" s="655"/>
      <c r="J16" s="655"/>
      <c r="K16" s="655"/>
      <c r="L16" s="655"/>
      <c r="M16" s="655"/>
      <c r="N16" s="655"/>
      <c r="O16" s="655"/>
      <c r="P16" s="655"/>
      <c r="Q16" s="656"/>
      <c r="R16" s="657">
        <v>7703</v>
      </c>
      <c r="S16" s="658"/>
      <c r="T16" s="658"/>
      <c r="U16" s="658"/>
      <c r="V16" s="658"/>
      <c r="W16" s="658"/>
      <c r="X16" s="658"/>
      <c r="Y16" s="659"/>
      <c r="Z16" s="695">
        <v>0.1</v>
      </c>
      <c r="AA16" s="695"/>
      <c r="AB16" s="695"/>
      <c r="AC16" s="695"/>
      <c r="AD16" s="696">
        <v>7703</v>
      </c>
      <c r="AE16" s="696"/>
      <c r="AF16" s="696"/>
      <c r="AG16" s="696"/>
      <c r="AH16" s="696"/>
      <c r="AI16" s="696"/>
      <c r="AJ16" s="696"/>
      <c r="AK16" s="696"/>
      <c r="AL16" s="660">
        <v>0.1</v>
      </c>
      <c r="AM16" s="661"/>
      <c r="AN16" s="661"/>
      <c r="AO16" s="697"/>
      <c r="AP16" s="654" t="s">
        <v>267</v>
      </c>
      <c r="AQ16" s="655"/>
      <c r="AR16" s="655"/>
      <c r="AS16" s="655"/>
      <c r="AT16" s="655"/>
      <c r="AU16" s="655"/>
      <c r="AV16" s="655"/>
      <c r="AW16" s="655"/>
      <c r="AX16" s="655"/>
      <c r="AY16" s="655"/>
      <c r="AZ16" s="655"/>
      <c r="BA16" s="655"/>
      <c r="BB16" s="655"/>
      <c r="BC16" s="655"/>
      <c r="BD16" s="655"/>
      <c r="BE16" s="655"/>
      <c r="BF16" s="656"/>
      <c r="BG16" s="657" t="s">
        <v>240</v>
      </c>
      <c r="BH16" s="658"/>
      <c r="BI16" s="658"/>
      <c r="BJ16" s="658"/>
      <c r="BK16" s="658"/>
      <c r="BL16" s="658"/>
      <c r="BM16" s="658"/>
      <c r="BN16" s="659"/>
      <c r="BO16" s="695" t="s">
        <v>131</v>
      </c>
      <c r="BP16" s="695"/>
      <c r="BQ16" s="695"/>
      <c r="BR16" s="695"/>
      <c r="BS16" s="696" t="s">
        <v>131</v>
      </c>
      <c r="BT16" s="696"/>
      <c r="BU16" s="696"/>
      <c r="BV16" s="696"/>
      <c r="BW16" s="696"/>
      <c r="BX16" s="696"/>
      <c r="BY16" s="696"/>
      <c r="BZ16" s="696"/>
      <c r="CA16" s="696"/>
      <c r="CB16" s="731"/>
      <c r="CD16" s="654" t="s">
        <v>268</v>
      </c>
      <c r="CE16" s="655"/>
      <c r="CF16" s="655"/>
      <c r="CG16" s="655"/>
      <c r="CH16" s="655"/>
      <c r="CI16" s="655"/>
      <c r="CJ16" s="655"/>
      <c r="CK16" s="655"/>
      <c r="CL16" s="655"/>
      <c r="CM16" s="655"/>
      <c r="CN16" s="655"/>
      <c r="CO16" s="655"/>
      <c r="CP16" s="655"/>
      <c r="CQ16" s="656"/>
      <c r="CR16" s="657">
        <v>54809</v>
      </c>
      <c r="CS16" s="658"/>
      <c r="CT16" s="658"/>
      <c r="CU16" s="658"/>
      <c r="CV16" s="658"/>
      <c r="CW16" s="658"/>
      <c r="CX16" s="658"/>
      <c r="CY16" s="659"/>
      <c r="CZ16" s="695">
        <v>0.5</v>
      </c>
      <c r="DA16" s="695"/>
      <c r="DB16" s="695"/>
      <c r="DC16" s="695"/>
      <c r="DD16" s="663" t="s">
        <v>240</v>
      </c>
      <c r="DE16" s="658"/>
      <c r="DF16" s="658"/>
      <c r="DG16" s="658"/>
      <c r="DH16" s="658"/>
      <c r="DI16" s="658"/>
      <c r="DJ16" s="658"/>
      <c r="DK16" s="658"/>
      <c r="DL16" s="658"/>
      <c r="DM16" s="658"/>
      <c r="DN16" s="658"/>
      <c r="DO16" s="658"/>
      <c r="DP16" s="659"/>
      <c r="DQ16" s="663">
        <v>16701</v>
      </c>
      <c r="DR16" s="658"/>
      <c r="DS16" s="658"/>
      <c r="DT16" s="658"/>
      <c r="DU16" s="658"/>
      <c r="DV16" s="658"/>
      <c r="DW16" s="658"/>
      <c r="DX16" s="658"/>
      <c r="DY16" s="658"/>
      <c r="DZ16" s="658"/>
      <c r="EA16" s="658"/>
      <c r="EB16" s="658"/>
      <c r="EC16" s="694"/>
    </row>
    <row r="17" spans="2:133" ht="11.25" customHeight="1" x14ac:dyDescent="0.15">
      <c r="B17" s="654" t="s">
        <v>269</v>
      </c>
      <c r="C17" s="655"/>
      <c r="D17" s="655"/>
      <c r="E17" s="655"/>
      <c r="F17" s="655"/>
      <c r="G17" s="655"/>
      <c r="H17" s="655"/>
      <c r="I17" s="655"/>
      <c r="J17" s="655"/>
      <c r="K17" s="655"/>
      <c r="L17" s="655"/>
      <c r="M17" s="655"/>
      <c r="N17" s="655"/>
      <c r="O17" s="655"/>
      <c r="P17" s="655"/>
      <c r="Q17" s="656"/>
      <c r="R17" s="657">
        <v>26388</v>
      </c>
      <c r="S17" s="658"/>
      <c r="T17" s="658"/>
      <c r="U17" s="658"/>
      <c r="V17" s="658"/>
      <c r="W17" s="658"/>
      <c r="X17" s="658"/>
      <c r="Y17" s="659"/>
      <c r="Z17" s="695">
        <v>0.3</v>
      </c>
      <c r="AA17" s="695"/>
      <c r="AB17" s="695"/>
      <c r="AC17" s="695"/>
      <c r="AD17" s="696">
        <v>26388</v>
      </c>
      <c r="AE17" s="696"/>
      <c r="AF17" s="696"/>
      <c r="AG17" s="696"/>
      <c r="AH17" s="696"/>
      <c r="AI17" s="696"/>
      <c r="AJ17" s="696"/>
      <c r="AK17" s="696"/>
      <c r="AL17" s="660">
        <v>0.5</v>
      </c>
      <c r="AM17" s="661"/>
      <c r="AN17" s="661"/>
      <c r="AO17" s="697"/>
      <c r="AP17" s="654" t="s">
        <v>270</v>
      </c>
      <c r="AQ17" s="655"/>
      <c r="AR17" s="655"/>
      <c r="AS17" s="655"/>
      <c r="AT17" s="655"/>
      <c r="AU17" s="655"/>
      <c r="AV17" s="655"/>
      <c r="AW17" s="655"/>
      <c r="AX17" s="655"/>
      <c r="AY17" s="655"/>
      <c r="AZ17" s="655"/>
      <c r="BA17" s="655"/>
      <c r="BB17" s="655"/>
      <c r="BC17" s="655"/>
      <c r="BD17" s="655"/>
      <c r="BE17" s="655"/>
      <c r="BF17" s="656"/>
      <c r="BG17" s="657" t="s">
        <v>131</v>
      </c>
      <c r="BH17" s="658"/>
      <c r="BI17" s="658"/>
      <c r="BJ17" s="658"/>
      <c r="BK17" s="658"/>
      <c r="BL17" s="658"/>
      <c r="BM17" s="658"/>
      <c r="BN17" s="659"/>
      <c r="BO17" s="695" t="s">
        <v>131</v>
      </c>
      <c r="BP17" s="695"/>
      <c r="BQ17" s="695"/>
      <c r="BR17" s="695"/>
      <c r="BS17" s="696" t="s">
        <v>236</v>
      </c>
      <c r="BT17" s="696"/>
      <c r="BU17" s="696"/>
      <c r="BV17" s="696"/>
      <c r="BW17" s="696"/>
      <c r="BX17" s="696"/>
      <c r="BY17" s="696"/>
      <c r="BZ17" s="696"/>
      <c r="CA17" s="696"/>
      <c r="CB17" s="731"/>
      <c r="CD17" s="654" t="s">
        <v>271</v>
      </c>
      <c r="CE17" s="655"/>
      <c r="CF17" s="655"/>
      <c r="CG17" s="655"/>
      <c r="CH17" s="655"/>
      <c r="CI17" s="655"/>
      <c r="CJ17" s="655"/>
      <c r="CK17" s="655"/>
      <c r="CL17" s="655"/>
      <c r="CM17" s="655"/>
      <c r="CN17" s="655"/>
      <c r="CO17" s="655"/>
      <c r="CP17" s="655"/>
      <c r="CQ17" s="656"/>
      <c r="CR17" s="657">
        <v>720758</v>
      </c>
      <c r="CS17" s="658"/>
      <c r="CT17" s="658"/>
      <c r="CU17" s="658"/>
      <c r="CV17" s="658"/>
      <c r="CW17" s="658"/>
      <c r="CX17" s="658"/>
      <c r="CY17" s="659"/>
      <c r="CZ17" s="695">
        <v>7.1</v>
      </c>
      <c r="DA17" s="695"/>
      <c r="DB17" s="695"/>
      <c r="DC17" s="695"/>
      <c r="DD17" s="663" t="s">
        <v>236</v>
      </c>
      <c r="DE17" s="658"/>
      <c r="DF17" s="658"/>
      <c r="DG17" s="658"/>
      <c r="DH17" s="658"/>
      <c r="DI17" s="658"/>
      <c r="DJ17" s="658"/>
      <c r="DK17" s="658"/>
      <c r="DL17" s="658"/>
      <c r="DM17" s="658"/>
      <c r="DN17" s="658"/>
      <c r="DO17" s="658"/>
      <c r="DP17" s="659"/>
      <c r="DQ17" s="663">
        <v>720758</v>
      </c>
      <c r="DR17" s="658"/>
      <c r="DS17" s="658"/>
      <c r="DT17" s="658"/>
      <c r="DU17" s="658"/>
      <c r="DV17" s="658"/>
      <c r="DW17" s="658"/>
      <c r="DX17" s="658"/>
      <c r="DY17" s="658"/>
      <c r="DZ17" s="658"/>
      <c r="EA17" s="658"/>
      <c r="EB17" s="658"/>
      <c r="EC17" s="694"/>
    </row>
    <row r="18" spans="2:133" ht="11.25" customHeight="1" x14ac:dyDescent="0.15">
      <c r="B18" s="654" t="s">
        <v>272</v>
      </c>
      <c r="C18" s="655"/>
      <c r="D18" s="655"/>
      <c r="E18" s="655"/>
      <c r="F18" s="655"/>
      <c r="G18" s="655"/>
      <c r="H18" s="655"/>
      <c r="I18" s="655"/>
      <c r="J18" s="655"/>
      <c r="K18" s="655"/>
      <c r="L18" s="655"/>
      <c r="M18" s="655"/>
      <c r="N18" s="655"/>
      <c r="O18" s="655"/>
      <c r="P18" s="655"/>
      <c r="Q18" s="656"/>
      <c r="R18" s="657">
        <v>31874</v>
      </c>
      <c r="S18" s="658"/>
      <c r="T18" s="658"/>
      <c r="U18" s="658"/>
      <c r="V18" s="658"/>
      <c r="W18" s="658"/>
      <c r="X18" s="658"/>
      <c r="Y18" s="659"/>
      <c r="Z18" s="695">
        <v>0.3</v>
      </c>
      <c r="AA18" s="695"/>
      <c r="AB18" s="695"/>
      <c r="AC18" s="695"/>
      <c r="AD18" s="696">
        <v>31874</v>
      </c>
      <c r="AE18" s="696"/>
      <c r="AF18" s="696"/>
      <c r="AG18" s="696"/>
      <c r="AH18" s="696"/>
      <c r="AI18" s="696"/>
      <c r="AJ18" s="696"/>
      <c r="AK18" s="696"/>
      <c r="AL18" s="660">
        <v>0.6</v>
      </c>
      <c r="AM18" s="661"/>
      <c r="AN18" s="661"/>
      <c r="AO18" s="697"/>
      <c r="AP18" s="654" t="s">
        <v>273</v>
      </c>
      <c r="AQ18" s="655"/>
      <c r="AR18" s="655"/>
      <c r="AS18" s="655"/>
      <c r="AT18" s="655"/>
      <c r="AU18" s="655"/>
      <c r="AV18" s="655"/>
      <c r="AW18" s="655"/>
      <c r="AX18" s="655"/>
      <c r="AY18" s="655"/>
      <c r="AZ18" s="655"/>
      <c r="BA18" s="655"/>
      <c r="BB18" s="655"/>
      <c r="BC18" s="655"/>
      <c r="BD18" s="655"/>
      <c r="BE18" s="655"/>
      <c r="BF18" s="656"/>
      <c r="BG18" s="657" t="s">
        <v>236</v>
      </c>
      <c r="BH18" s="658"/>
      <c r="BI18" s="658"/>
      <c r="BJ18" s="658"/>
      <c r="BK18" s="658"/>
      <c r="BL18" s="658"/>
      <c r="BM18" s="658"/>
      <c r="BN18" s="659"/>
      <c r="BO18" s="695" t="s">
        <v>236</v>
      </c>
      <c r="BP18" s="695"/>
      <c r="BQ18" s="695"/>
      <c r="BR18" s="695"/>
      <c r="BS18" s="696" t="s">
        <v>240</v>
      </c>
      <c r="BT18" s="696"/>
      <c r="BU18" s="696"/>
      <c r="BV18" s="696"/>
      <c r="BW18" s="696"/>
      <c r="BX18" s="696"/>
      <c r="BY18" s="696"/>
      <c r="BZ18" s="696"/>
      <c r="CA18" s="696"/>
      <c r="CB18" s="731"/>
      <c r="CD18" s="654" t="s">
        <v>274</v>
      </c>
      <c r="CE18" s="655"/>
      <c r="CF18" s="655"/>
      <c r="CG18" s="655"/>
      <c r="CH18" s="655"/>
      <c r="CI18" s="655"/>
      <c r="CJ18" s="655"/>
      <c r="CK18" s="655"/>
      <c r="CL18" s="655"/>
      <c r="CM18" s="655"/>
      <c r="CN18" s="655"/>
      <c r="CO18" s="655"/>
      <c r="CP18" s="655"/>
      <c r="CQ18" s="656"/>
      <c r="CR18" s="657" t="s">
        <v>240</v>
      </c>
      <c r="CS18" s="658"/>
      <c r="CT18" s="658"/>
      <c r="CU18" s="658"/>
      <c r="CV18" s="658"/>
      <c r="CW18" s="658"/>
      <c r="CX18" s="658"/>
      <c r="CY18" s="659"/>
      <c r="CZ18" s="695" t="s">
        <v>240</v>
      </c>
      <c r="DA18" s="695"/>
      <c r="DB18" s="695"/>
      <c r="DC18" s="695"/>
      <c r="DD18" s="663" t="s">
        <v>240</v>
      </c>
      <c r="DE18" s="658"/>
      <c r="DF18" s="658"/>
      <c r="DG18" s="658"/>
      <c r="DH18" s="658"/>
      <c r="DI18" s="658"/>
      <c r="DJ18" s="658"/>
      <c r="DK18" s="658"/>
      <c r="DL18" s="658"/>
      <c r="DM18" s="658"/>
      <c r="DN18" s="658"/>
      <c r="DO18" s="658"/>
      <c r="DP18" s="659"/>
      <c r="DQ18" s="663" t="s">
        <v>236</v>
      </c>
      <c r="DR18" s="658"/>
      <c r="DS18" s="658"/>
      <c r="DT18" s="658"/>
      <c r="DU18" s="658"/>
      <c r="DV18" s="658"/>
      <c r="DW18" s="658"/>
      <c r="DX18" s="658"/>
      <c r="DY18" s="658"/>
      <c r="DZ18" s="658"/>
      <c r="EA18" s="658"/>
      <c r="EB18" s="658"/>
      <c r="EC18" s="694"/>
    </row>
    <row r="19" spans="2:133" ht="11.25" customHeight="1" x14ac:dyDescent="0.15">
      <c r="B19" s="654" t="s">
        <v>275</v>
      </c>
      <c r="C19" s="655"/>
      <c r="D19" s="655"/>
      <c r="E19" s="655"/>
      <c r="F19" s="655"/>
      <c r="G19" s="655"/>
      <c r="H19" s="655"/>
      <c r="I19" s="655"/>
      <c r="J19" s="655"/>
      <c r="K19" s="655"/>
      <c r="L19" s="655"/>
      <c r="M19" s="655"/>
      <c r="N19" s="655"/>
      <c r="O19" s="655"/>
      <c r="P19" s="655"/>
      <c r="Q19" s="656"/>
      <c r="R19" s="657">
        <v>30451</v>
      </c>
      <c r="S19" s="658"/>
      <c r="T19" s="658"/>
      <c r="U19" s="658"/>
      <c r="V19" s="658"/>
      <c r="W19" s="658"/>
      <c r="X19" s="658"/>
      <c r="Y19" s="659"/>
      <c r="Z19" s="695">
        <v>0.3</v>
      </c>
      <c r="AA19" s="695"/>
      <c r="AB19" s="695"/>
      <c r="AC19" s="695"/>
      <c r="AD19" s="696">
        <v>30451</v>
      </c>
      <c r="AE19" s="696"/>
      <c r="AF19" s="696"/>
      <c r="AG19" s="696"/>
      <c r="AH19" s="696"/>
      <c r="AI19" s="696"/>
      <c r="AJ19" s="696"/>
      <c r="AK19" s="696"/>
      <c r="AL19" s="660">
        <v>0.5</v>
      </c>
      <c r="AM19" s="661"/>
      <c r="AN19" s="661"/>
      <c r="AO19" s="697"/>
      <c r="AP19" s="654" t="s">
        <v>276</v>
      </c>
      <c r="AQ19" s="655"/>
      <c r="AR19" s="655"/>
      <c r="AS19" s="655"/>
      <c r="AT19" s="655"/>
      <c r="AU19" s="655"/>
      <c r="AV19" s="655"/>
      <c r="AW19" s="655"/>
      <c r="AX19" s="655"/>
      <c r="AY19" s="655"/>
      <c r="AZ19" s="655"/>
      <c r="BA19" s="655"/>
      <c r="BB19" s="655"/>
      <c r="BC19" s="655"/>
      <c r="BD19" s="655"/>
      <c r="BE19" s="655"/>
      <c r="BF19" s="656"/>
      <c r="BG19" s="657" t="s">
        <v>236</v>
      </c>
      <c r="BH19" s="658"/>
      <c r="BI19" s="658"/>
      <c r="BJ19" s="658"/>
      <c r="BK19" s="658"/>
      <c r="BL19" s="658"/>
      <c r="BM19" s="658"/>
      <c r="BN19" s="659"/>
      <c r="BO19" s="695" t="s">
        <v>240</v>
      </c>
      <c r="BP19" s="695"/>
      <c r="BQ19" s="695"/>
      <c r="BR19" s="695"/>
      <c r="BS19" s="696" t="s">
        <v>240</v>
      </c>
      <c r="BT19" s="696"/>
      <c r="BU19" s="696"/>
      <c r="BV19" s="696"/>
      <c r="BW19" s="696"/>
      <c r="BX19" s="696"/>
      <c r="BY19" s="696"/>
      <c r="BZ19" s="696"/>
      <c r="CA19" s="696"/>
      <c r="CB19" s="731"/>
      <c r="CD19" s="654" t="s">
        <v>277</v>
      </c>
      <c r="CE19" s="655"/>
      <c r="CF19" s="655"/>
      <c r="CG19" s="655"/>
      <c r="CH19" s="655"/>
      <c r="CI19" s="655"/>
      <c r="CJ19" s="655"/>
      <c r="CK19" s="655"/>
      <c r="CL19" s="655"/>
      <c r="CM19" s="655"/>
      <c r="CN19" s="655"/>
      <c r="CO19" s="655"/>
      <c r="CP19" s="655"/>
      <c r="CQ19" s="656"/>
      <c r="CR19" s="657" t="s">
        <v>240</v>
      </c>
      <c r="CS19" s="658"/>
      <c r="CT19" s="658"/>
      <c r="CU19" s="658"/>
      <c r="CV19" s="658"/>
      <c r="CW19" s="658"/>
      <c r="CX19" s="658"/>
      <c r="CY19" s="659"/>
      <c r="CZ19" s="695" t="s">
        <v>139</v>
      </c>
      <c r="DA19" s="695"/>
      <c r="DB19" s="695"/>
      <c r="DC19" s="695"/>
      <c r="DD19" s="663" t="s">
        <v>236</v>
      </c>
      <c r="DE19" s="658"/>
      <c r="DF19" s="658"/>
      <c r="DG19" s="658"/>
      <c r="DH19" s="658"/>
      <c r="DI19" s="658"/>
      <c r="DJ19" s="658"/>
      <c r="DK19" s="658"/>
      <c r="DL19" s="658"/>
      <c r="DM19" s="658"/>
      <c r="DN19" s="658"/>
      <c r="DO19" s="658"/>
      <c r="DP19" s="659"/>
      <c r="DQ19" s="663" t="s">
        <v>240</v>
      </c>
      <c r="DR19" s="658"/>
      <c r="DS19" s="658"/>
      <c r="DT19" s="658"/>
      <c r="DU19" s="658"/>
      <c r="DV19" s="658"/>
      <c r="DW19" s="658"/>
      <c r="DX19" s="658"/>
      <c r="DY19" s="658"/>
      <c r="DZ19" s="658"/>
      <c r="EA19" s="658"/>
      <c r="EB19" s="658"/>
      <c r="EC19" s="694"/>
    </row>
    <row r="20" spans="2:133" ht="11.25" customHeight="1" x14ac:dyDescent="0.15">
      <c r="B20" s="732" t="s">
        <v>278</v>
      </c>
      <c r="C20" s="733"/>
      <c r="D20" s="733"/>
      <c r="E20" s="733"/>
      <c r="F20" s="733"/>
      <c r="G20" s="733"/>
      <c r="H20" s="733"/>
      <c r="I20" s="733"/>
      <c r="J20" s="733"/>
      <c r="K20" s="733"/>
      <c r="L20" s="733"/>
      <c r="M20" s="733"/>
      <c r="N20" s="733"/>
      <c r="O20" s="733"/>
      <c r="P20" s="733"/>
      <c r="Q20" s="734"/>
      <c r="R20" s="657">
        <v>1423</v>
      </c>
      <c r="S20" s="658"/>
      <c r="T20" s="658"/>
      <c r="U20" s="658"/>
      <c r="V20" s="658"/>
      <c r="W20" s="658"/>
      <c r="X20" s="658"/>
      <c r="Y20" s="659"/>
      <c r="Z20" s="695">
        <v>0</v>
      </c>
      <c r="AA20" s="695"/>
      <c r="AB20" s="695"/>
      <c r="AC20" s="695"/>
      <c r="AD20" s="696">
        <v>1423</v>
      </c>
      <c r="AE20" s="696"/>
      <c r="AF20" s="696"/>
      <c r="AG20" s="696"/>
      <c r="AH20" s="696"/>
      <c r="AI20" s="696"/>
      <c r="AJ20" s="696"/>
      <c r="AK20" s="696"/>
      <c r="AL20" s="660">
        <v>0</v>
      </c>
      <c r="AM20" s="661"/>
      <c r="AN20" s="661"/>
      <c r="AO20" s="697"/>
      <c r="AP20" s="654" t="s">
        <v>279</v>
      </c>
      <c r="AQ20" s="655"/>
      <c r="AR20" s="655"/>
      <c r="AS20" s="655"/>
      <c r="AT20" s="655"/>
      <c r="AU20" s="655"/>
      <c r="AV20" s="655"/>
      <c r="AW20" s="655"/>
      <c r="AX20" s="655"/>
      <c r="AY20" s="655"/>
      <c r="AZ20" s="655"/>
      <c r="BA20" s="655"/>
      <c r="BB20" s="655"/>
      <c r="BC20" s="655"/>
      <c r="BD20" s="655"/>
      <c r="BE20" s="655"/>
      <c r="BF20" s="656"/>
      <c r="BG20" s="657" t="s">
        <v>236</v>
      </c>
      <c r="BH20" s="658"/>
      <c r="BI20" s="658"/>
      <c r="BJ20" s="658"/>
      <c r="BK20" s="658"/>
      <c r="BL20" s="658"/>
      <c r="BM20" s="658"/>
      <c r="BN20" s="659"/>
      <c r="BO20" s="695" t="s">
        <v>131</v>
      </c>
      <c r="BP20" s="695"/>
      <c r="BQ20" s="695"/>
      <c r="BR20" s="695"/>
      <c r="BS20" s="696" t="s">
        <v>131</v>
      </c>
      <c r="BT20" s="696"/>
      <c r="BU20" s="696"/>
      <c r="BV20" s="696"/>
      <c r="BW20" s="696"/>
      <c r="BX20" s="696"/>
      <c r="BY20" s="696"/>
      <c r="BZ20" s="696"/>
      <c r="CA20" s="696"/>
      <c r="CB20" s="731"/>
      <c r="CD20" s="654" t="s">
        <v>280</v>
      </c>
      <c r="CE20" s="655"/>
      <c r="CF20" s="655"/>
      <c r="CG20" s="655"/>
      <c r="CH20" s="655"/>
      <c r="CI20" s="655"/>
      <c r="CJ20" s="655"/>
      <c r="CK20" s="655"/>
      <c r="CL20" s="655"/>
      <c r="CM20" s="655"/>
      <c r="CN20" s="655"/>
      <c r="CO20" s="655"/>
      <c r="CP20" s="655"/>
      <c r="CQ20" s="656"/>
      <c r="CR20" s="657">
        <v>10131923</v>
      </c>
      <c r="CS20" s="658"/>
      <c r="CT20" s="658"/>
      <c r="CU20" s="658"/>
      <c r="CV20" s="658"/>
      <c r="CW20" s="658"/>
      <c r="CX20" s="658"/>
      <c r="CY20" s="659"/>
      <c r="CZ20" s="695">
        <v>100</v>
      </c>
      <c r="DA20" s="695"/>
      <c r="DB20" s="695"/>
      <c r="DC20" s="695"/>
      <c r="DD20" s="663">
        <v>734777</v>
      </c>
      <c r="DE20" s="658"/>
      <c r="DF20" s="658"/>
      <c r="DG20" s="658"/>
      <c r="DH20" s="658"/>
      <c r="DI20" s="658"/>
      <c r="DJ20" s="658"/>
      <c r="DK20" s="658"/>
      <c r="DL20" s="658"/>
      <c r="DM20" s="658"/>
      <c r="DN20" s="658"/>
      <c r="DO20" s="658"/>
      <c r="DP20" s="659"/>
      <c r="DQ20" s="663">
        <v>6702619</v>
      </c>
      <c r="DR20" s="658"/>
      <c r="DS20" s="658"/>
      <c r="DT20" s="658"/>
      <c r="DU20" s="658"/>
      <c r="DV20" s="658"/>
      <c r="DW20" s="658"/>
      <c r="DX20" s="658"/>
      <c r="DY20" s="658"/>
      <c r="DZ20" s="658"/>
      <c r="EA20" s="658"/>
      <c r="EB20" s="658"/>
      <c r="EC20" s="694"/>
    </row>
    <row r="21" spans="2:133" ht="11.25" customHeight="1" x14ac:dyDescent="0.15">
      <c r="B21" s="654" t="s">
        <v>281</v>
      </c>
      <c r="C21" s="655"/>
      <c r="D21" s="655"/>
      <c r="E21" s="655"/>
      <c r="F21" s="655"/>
      <c r="G21" s="655"/>
      <c r="H21" s="655"/>
      <c r="I21" s="655"/>
      <c r="J21" s="655"/>
      <c r="K21" s="655"/>
      <c r="L21" s="655"/>
      <c r="M21" s="655"/>
      <c r="N21" s="655"/>
      <c r="O21" s="655"/>
      <c r="P21" s="655"/>
      <c r="Q21" s="656"/>
      <c r="R21" s="657">
        <v>2814953</v>
      </c>
      <c r="S21" s="658"/>
      <c r="T21" s="658"/>
      <c r="U21" s="658"/>
      <c r="V21" s="658"/>
      <c r="W21" s="658"/>
      <c r="X21" s="658"/>
      <c r="Y21" s="659"/>
      <c r="Z21" s="695">
        <v>26.9</v>
      </c>
      <c r="AA21" s="695"/>
      <c r="AB21" s="695"/>
      <c r="AC21" s="695"/>
      <c r="AD21" s="696">
        <v>2598367</v>
      </c>
      <c r="AE21" s="696"/>
      <c r="AF21" s="696"/>
      <c r="AG21" s="696"/>
      <c r="AH21" s="696"/>
      <c r="AI21" s="696"/>
      <c r="AJ21" s="696"/>
      <c r="AK21" s="696"/>
      <c r="AL21" s="660">
        <v>45.1</v>
      </c>
      <c r="AM21" s="661"/>
      <c r="AN21" s="661"/>
      <c r="AO21" s="697"/>
      <c r="AP21" s="654" t="s">
        <v>282</v>
      </c>
      <c r="AQ21" s="735"/>
      <c r="AR21" s="735"/>
      <c r="AS21" s="735"/>
      <c r="AT21" s="735"/>
      <c r="AU21" s="735"/>
      <c r="AV21" s="735"/>
      <c r="AW21" s="735"/>
      <c r="AX21" s="735"/>
      <c r="AY21" s="735"/>
      <c r="AZ21" s="735"/>
      <c r="BA21" s="735"/>
      <c r="BB21" s="735"/>
      <c r="BC21" s="735"/>
      <c r="BD21" s="735"/>
      <c r="BE21" s="735"/>
      <c r="BF21" s="736"/>
      <c r="BG21" s="657" t="s">
        <v>236</v>
      </c>
      <c r="BH21" s="658"/>
      <c r="BI21" s="658"/>
      <c r="BJ21" s="658"/>
      <c r="BK21" s="658"/>
      <c r="BL21" s="658"/>
      <c r="BM21" s="658"/>
      <c r="BN21" s="659"/>
      <c r="BO21" s="695" t="s">
        <v>240</v>
      </c>
      <c r="BP21" s="695"/>
      <c r="BQ21" s="695"/>
      <c r="BR21" s="695"/>
      <c r="BS21" s="696" t="s">
        <v>131</v>
      </c>
      <c r="BT21" s="696"/>
      <c r="BU21" s="696"/>
      <c r="BV21" s="696"/>
      <c r="BW21" s="696"/>
      <c r="BX21" s="696"/>
      <c r="BY21" s="696"/>
      <c r="BZ21" s="696"/>
      <c r="CA21" s="696"/>
      <c r="CB21" s="731"/>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15">
      <c r="B22" s="654" t="s">
        <v>283</v>
      </c>
      <c r="C22" s="655"/>
      <c r="D22" s="655"/>
      <c r="E22" s="655"/>
      <c r="F22" s="655"/>
      <c r="G22" s="655"/>
      <c r="H22" s="655"/>
      <c r="I22" s="655"/>
      <c r="J22" s="655"/>
      <c r="K22" s="655"/>
      <c r="L22" s="655"/>
      <c r="M22" s="655"/>
      <c r="N22" s="655"/>
      <c r="O22" s="655"/>
      <c r="P22" s="655"/>
      <c r="Q22" s="656"/>
      <c r="R22" s="657">
        <v>2598367</v>
      </c>
      <c r="S22" s="658"/>
      <c r="T22" s="658"/>
      <c r="U22" s="658"/>
      <c r="V22" s="658"/>
      <c r="W22" s="658"/>
      <c r="X22" s="658"/>
      <c r="Y22" s="659"/>
      <c r="Z22" s="695">
        <v>24.8</v>
      </c>
      <c r="AA22" s="695"/>
      <c r="AB22" s="695"/>
      <c r="AC22" s="695"/>
      <c r="AD22" s="696">
        <v>2598367</v>
      </c>
      <c r="AE22" s="696"/>
      <c r="AF22" s="696"/>
      <c r="AG22" s="696"/>
      <c r="AH22" s="696"/>
      <c r="AI22" s="696"/>
      <c r="AJ22" s="696"/>
      <c r="AK22" s="696"/>
      <c r="AL22" s="660">
        <v>45.1</v>
      </c>
      <c r="AM22" s="661"/>
      <c r="AN22" s="661"/>
      <c r="AO22" s="697"/>
      <c r="AP22" s="654" t="s">
        <v>284</v>
      </c>
      <c r="AQ22" s="735"/>
      <c r="AR22" s="735"/>
      <c r="AS22" s="735"/>
      <c r="AT22" s="735"/>
      <c r="AU22" s="735"/>
      <c r="AV22" s="735"/>
      <c r="AW22" s="735"/>
      <c r="AX22" s="735"/>
      <c r="AY22" s="735"/>
      <c r="AZ22" s="735"/>
      <c r="BA22" s="735"/>
      <c r="BB22" s="735"/>
      <c r="BC22" s="735"/>
      <c r="BD22" s="735"/>
      <c r="BE22" s="735"/>
      <c r="BF22" s="736"/>
      <c r="BG22" s="657" t="s">
        <v>131</v>
      </c>
      <c r="BH22" s="658"/>
      <c r="BI22" s="658"/>
      <c r="BJ22" s="658"/>
      <c r="BK22" s="658"/>
      <c r="BL22" s="658"/>
      <c r="BM22" s="658"/>
      <c r="BN22" s="659"/>
      <c r="BO22" s="695" t="s">
        <v>236</v>
      </c>
      <c r="BP22" s="695"/>
      <c r="BQ22" s="695"/>
      <c r="BR22" s="695"/>
      <c r="BS22" s="696" t="s">
        <v>240</v>
      </c>
      <c r="BT22" s="696"/>
      <c r="BU22" s="696"/>
      <c r="BV22" s="696"/>
      <c r="BW22" s="696"/>
      <c r="BX22" s="696"/>
      <c r="BY22" s="696"/>
      <c r="BZ22" s="696"/>
      <c r="CA22" s="696"/>
      <c r="CB22" s="731"/>
      <c r="CD22" s="709" t="s">
        <v>285</v>
      </c>
      <c r="CE22" s="710"/>
      <c r="CF22" s="710"/>
      <c r="CG22" s="710"/>
      <c r="CH22" s="710"/>
      <c r="CI22" s="710"/>
      <c r="CJ22" s="710"/>
      <c r="CK22" s="710"/>
      <c r="CL22" s="710"/>
      <c r="CM22" s="710"/>
      <c r="CN22" s="710"/>
      <c r="CO22" s="710"/>
      <c r="CP22" s="710"/>
      <c r="CQ22" s="710"/>
      <c r="CR22" s="710"/>
      <c r="CS22" s="710"/>
      <c r="CT22" s="710"/>
      <c r="CU22" s="710"/>
      <c r="CV22" s="710"/>
      <c r="CW22" s="710"/>
      <c r="CX22" s="710"/>
      <c r="CY22" s="710"/>
      <c r="CZ22" s="710"/>
      <c r="DA22" s="710"/>
      <c r="DB22" s="710"/>
      <c r="DC22" s="710"/>
      <c r="DD22" s="710"/>
      <c r="DE22" s="710"/>
      <c r="DF22" s="710"/>
      <c r="DG22" s="710"/>
      <c r="DH22" s="710"/>
      <c r="DI22" s="710"/>
      <c r="DJ22" s="710"/>
      <c r="DK22" s="710"/>
      <c r="DL22" s="710"/>
      <c r="DM22" s="710"/>
      <c r="DN22" s="710"/>
      <c r="DO22" s="710"/>
      <c r="DP22" s="710"/>
      <c r="DQ22" s="710"/>
      <c r="DR22" s="710"/>
      <c r="DS22" s="710"/>
      <c r="DT22" s="710"/>
      <c r="DU22" s="710"/>
      <c r="DV22" s="710"/>
      <c r="DW22" s="710"/>
      <c r="DX22" s="710"/>
      <c r="DY22" s="710"/>
      <c r="DZ22" s="710"/>
      <c r="EA22" s="710"/>
      <c r="EB22" s="710"/>
      <c r="EC22" s="711"/>
    </row>
    <row r="23" spans="2:133" ht="11.25" customHeight="1" x14ac:dyDescent="0.15">
      <c r="B23" s="654" t="s">
        <v>286</v>
      </c>
      <c r="C23" s="655"/>
      <c r="D23" s="655"/>
      <c r="E23" s="655"/>
      <c r="F23" s="655"/>
      <c r="G23" s="655"/>
      <c r="H23" s="655"/>
      <c r="I23" s="655"/>
      <c r="J23" s="655"/>
      <c r="K23" s="655"/>
      <c r="L23" s="655"/>
      <c r="M23" s="655"/>
      <c r="N23" s="655"/>
      <c r="O23" s="655"/>
      <c r="P23" s="655"/>
      <c r="Q23" s="656"/>
      <c r="R23" s="657">
        <v>216586</v>
      </c>
      <c r="S23" s="658"/>
      <c r="T23" s="658"/>
      <c r="U23" s="658"/>
      <c r="V23" s="658"/>
      <c r="W23" s="658"/>
      <c r="X23" s="658"/>
      <c r="Y23" s="659"/>
      <c r="Z23" s="695">
        <v>2.1</v>
      </c>
      <c r="AA23" s="695"/>
      <c r="AB23" s="695"/>
      <c r="AC23" s="695"/>
      <c r="AD23" s="696" t="s">
        <v>236</v>
      </c>
      <c r="AE23" s="696"/>
      <c r="AF23" s="696"/>
      <c r="AG23" s="696"/>
      <c r="AH23" s="696"/>
      <c r="AI23" s="696"/>
      <c r="AJ23" s="696"/>
      <c r="AK23" s="696"/>
      <c r="AL23" s="660" t="s">
        <v>236</v>
      </c>
      <c r="AM23" s="661"/>
      <c r="AN23" s="661"/>
      <c r="AO23" s="697"/>
      <c r="AP23" s="654" t="s">
        <v>287</v>
      </c>
      <c r="AQ23" s="735"/>
      <c r="AR23" s="735"/>
      <c r="AS23" s="735"/>
      <c r="AT23" s="735"/>
      <c r="AU23" s="735"/>
      <c r="AV23" s="735"/>
      <c r="AW23" s="735"/>
      <c r="AX23" s="735"/>
      <c r="AY23" s="735"/>
      <c r="AZ23" s="735"/>
      <c r="BA23" s="735"/>
      <c r="BB23" s="735"/>
      <c r="BC23" s="735"/>
      <c r="BD23" s="735"/>
      <c r="BE23" s="735"/>
      <c r="BF23" s="736"/>
      <c r="BG23" s="657" t="s">
        <v>131</v>
      </c>
      <c r="BH23" s="658"/>
      <c r="BI23" s="658"/>
      <c r="BJ23" s="658"/>
      <c r="BK23" s="658"/>
      <c r="BL23" s="658"/>
      <c r="BM23" s="658"/>
      <c r="BN23" s="659"/>
      <c r="BO23" s="695" t="s">
        <v>240</v>
      </c>
      <c r="BP23" s="695"/>
      <c r="BQ23" s="695"/>
      <c r="BR23" s="695"/>
      <c r="BS23" s="696" t="s">
        <v>236</v>
      </c>
      <c r="BT23" s="696"/>
      <c r="BU23" s="696"/>
      <c r="BV23" s="696"/>
      <c r="BW23" s="696"/>
      <c r="BX23" s="696"/>
      <c r="BY23" s="696"/>
      <c r="BZ23" s="696"/>
      <c r="CA23" s="696"/>
      <c r="CB23" s="731"/>
      <c r="CD23" s="709" t="s">
        <v>225</v>
      </c>
      <c r="CE23" s="710"/>
      <c r="CF23" s="710"/>
      <c r="CG23" s="710"/>
      <c r="CH23" s="710"/>
      <c r="CI23" s="710"/>
      <c r="CJ23" s="710"/>
      <c r="CK23" s="710"/>
      <c r="CL23" s="710"/>
      <c r="CM23" s="710"/>
      <c r="CN23" s="710"/>
      <c r="CO23" s="710"/>
      <c r="CP23" s="710"/>
      <c r="CQ23" s="711"/>
      <c r="CR23" s="709" t="s">
        <v>288</v>
      </c>
      <c r="CS23" s="710"/>
      <c r="CT23" s="710"/>
      <c r="CU23" s="710"/>
      <c r="CV23" s="710"/>
      <c r="CW23" s="710"/>
      <c r="CX23" s="710"/>
      <c r="CY23" s="711"/>
      <c r="CZ23" s="709" t="s">
        <v>289</v>
      </c>
      <c r="DA23" s="710"/>
      <c r="DB23" s="710"/>
      <c r="DC23" s="711"/>
      <c r="DD23" s="709" t="s">
        <v>290</v>
      </c>
      <c r="DE23" s="710"/>
      <c r="DF23" s="710"/>
      <c r="DG23" s="710"/>
      <c r="DH23" s="710"/>
      <c r="DI23" s="710"/>
      <c r="DJ23" s="710"/>
      <c r="DK23" s="711"/>
      <c r="DL23" s="747" t="s">
        <v>291</v>
      </c>
      <c r="DM23" s="748"/>
      <c r="DN23" s="748"/>
      <c r="DO23" s="748"/>
      <c r="DP23" s="748"/>
      <c r="DQ23" s="748"/>
      <c r="DR23" s="748"/>
      <c r="DS23" s="748"/>
      <c r="DT23" s="748"/>
      <c r="DU23" s="748"/>
      <c r="DV23" s="749"/>
      <c r="DW23" s="709" t="s">
        <v>292</v>
      </c>
      <c r="DX23" s="710"/>
      <c r="DY23" s="710"/>
      <c r="DZ23" s="710"/>
      <c r="EA23" s="710"/>
      <c r="EB23" s="710"/>
      <c r="EC23" s="711"/>
    </row>
    <row r="24" spans="2:133" ht="11.25" customHeight="1" x14ac:dyDescent="0.15">
      <c r="B24" s="654" t="s">
        <v>293</v>
      </c>
      <c r="C24" s="655"/>
      <c r="D24" s="655"/>
      <c r="E24" s="655"/>
      <c r="F24" s="655"/>
      <c r="G24" s="655"/>
      <c r="H24" s="655"/>
      <c r="I24" s="655"/>
      <c r="J24" s="655"/>
      <c r="K24" s="655"/>
      <c r="L24" s="655"/>
      <c r="M24" s="655"/>
      <c r="N24" s="655"/>
      <c r="O24" s="655"/>
      <c r="P24" s="655"/>
      <c r="Q24" s="656"/>
      <c r="R24" s="657" t="s">
        <v>240</v>
      </c>
      <c r="S24" s="658"/>
      <c r="T24" s="658"/>
      <c r="U24" s="658"/>
      <c r="V24" s="658"/>
      <c r="W24" s="658"/>
      <c r="X24" s="658"/>
      <c r="Y24" s="659"/>
      <c r="Z24" s="695" t="s">
        <v>139</v>
      </c>
      <c r="AA24" s="695"/>
      <c r="AB24" s="695"/>
      <c r="AC24" s="695"/>
      <c r="AD24" s="696" t="s">
        <v>236</v>
      </c>
      <c r="AE24" s="696"/>
      <c r="AF24" s="696"/>
      <c r="AG24" s="696"/>
      <c r="AH24" s="696"/>
      <c r="AI24" s="696"/>
      <c r="AJ24" s="696"/>
      <c r="AK24" s="696"/>
      <c r="AL24" s="660" t="s">
        <v>236</v>
      </c>
      <c r="AM24" s="661"/>
      <c r="AN24" s="661"/>
      <c r="AO24" s="697"/>
      <c r="AP24" s="654" t="s">
        <v>294</v>
      </c>
      <c r="AQ24" s="735"/>
      <c r="AR24" s="735"/>
      <c r="AS24" s="735"/>
      <c r="AT24" s="735"/>
      <c r="AU24" s="735"/>
      <c r="AV24" s="735"/>
      <c r="AW24" s="735"/>
      <c r="AX24" s="735"/>
      <c r="AY24" s="735"/>
      <c r="AZ24" s="735"/>
      <c r="BA24" s="735"/>
      <c r="BB24" s="735"/>
      <c r="BC24" s="735"/>
      <c r="BD24" s="735"/>
      <c r="BE24" s="735"/>
      <c r="BF24" s="736"/>
      <c r="BG24" s="657" t="s">
        <v>236</v>
      </c>
      <c r="BH24" s="658"/>
      <c r="BI24" s="658"/>
      <c r="BJ24" s="658"/>
      <c r="BK24" s="658"/>
      <c r="BL24" s="658"/>
      <c r="BM24" s="658"/>
      <c r="BN24" s="659"/>
      <c r="BO24" s="695" t="s">
        <v>240</v>
      </c>
      <c r="BP24" s="695"/>
      <c r="BQ24" s="695"/>
      <c r="BR24" s="695"/>
      <c r="BS24" s="696" t="s">
        <v>131</v>
      </c>
      <c r="BT24" s="696"/>
      <c r="BU24" s="696"/>
      <c r="BV24" s="696"/>
      <c r="BW24" s="696"/>
      <c r="BX24" s="696"/>
      <c r="BY24" s="696"/>
      <c r="BZ24" s="696"/>
      <c r="CA24" s="696"/>
      <c r="CB24" s="731"/>
      <c r="CD24" s="715" t="s">
        <v>295</v>
      </c>
      <c r="CE24" s="716"/>
      <c r="CF24" s="716"/>
      <c r="CG24" s="716"/>
      <c r="CH24" s="716"/>
      <c r="CI24" s="716"/>
      <c r="CJ24" s="716"/>
      <c r="CK24" s="716"/>
      <c r="CL24" s="716"/>
      <c r="CM24" s="716"/>
      <c r="CN24" s="716"/>
      <c r="CO24" s="716"/>
      <c r="CP24" s="716"/>
      <c r="CQ24" s="717"/>
      <c r="CR24" s="712">
        <v>4483640</v>
      </c>
      <c r="CS24" s="713"/>
      <c r="CT24" s="713"/>
      <c r="CU24" s="713"/>
      <c r="CV24" s="713"/>
      <c r="CW24" s="713"/>
      <c r="CX24" s="713"/>
      <c r="CY24" s="738"/>
      <c r="CZ24" s="739">
        <v>44.3</v>
      </c>
      <c r="DA24" s="721"/>
      <c r="DB24" s="721"/>
      <c r="DC24" s="741"/>
      <c r="DD24" s="737">
        <v>2488623</v>
      </c>
      <c r="DE24" s="713"/>
      <c r="DF24" s="713"/>
      <c r="DG24" s="713"/>
      <c r="DH24" s="713"/>
      <c r="DI24" s="713"/>
      <c r="DJ24" s="713"/>
      <c r="DK24" s="738"/>
      <c r="DL24" s="737">
        <v>2416726</v>
      </c>
      <c r="DM24" s="713"/>
      <c r="DN24" s="713"/>
      <c r="DO24" s="713"/>
      <c r="DP24" s="713"/>
      <c r="DQ24" s="713"/>
      <c r="DR24" s="713"/>
      <c r="DS24" s="713"/>
      <c r="DT24" s="713"/>
      <c r="DU24" s="713"/>
      <c r="DV24" s="738"/>
      <c r="DW24" s="739">
        <v>41.9</v>
      </c>
      <c r="DX24" s="721"/>
      <c r="DY24" s="721"/>
      <c r="DZ24" s="721"/>
      <c r="EA24" s="721"/>
      <c r="EB24" s="721"/>
      <c r="EC24" s="740"/>
    </row>
    <row r="25" spans="2:133" ht="11.25" customHeight="1" x14ac:dyDescent="0.15">
      <c r="B25" s="654" t="s">
        <v>296</v>
      </c>
      <c r="C25" s="655"/>
      <c r="D25" s="655"/>
      <c r="E25" s="655"/>
      <c r="F25" s="655"/>
      <c r="G25" s="655"/>
      <c r="H25" s="655"/>
      <c r="I25" s="655"/>
      <c r="J25" s="655"/>
      <c r="K25" s="655"/>
      <c r="L25" s="655"/>
      <c r="M25" s="655"/>
      <c r="N25" s="655"/>
      <c r="O25" s="655"/>
      <c r="P25" s="655"/>
      <c r="Q25" s="656"/>
      <c r="R25" s="657">
        <v>5952692</v>
      </c>
      <c r="S25" s="658"/>
      <c r="T25" s="658"/>
      <c r="U25" s="658"/>
      <c r="V25" s="658"/>
      <c r="W25" s="658"/>
      <c r="X25" s="658"/>
      <c r="Y25" s="659"/>
      <c r="Z25" s="695">
        <v>56.8</v>
      </c>
      <c r="AA25" s="695"/>
      <c r="AB25" s="695"/>
      <c r="AC25" s="695"/>
      <c r="AD25" s="696">
        <v>5736106</v>
      </c>
      <c r="AE25" s="696"/>
      <c r="AF25" s="696"/>
      <c r="AG25" s="696"/>
      <c r="AH25" s="696"/>
      <c r="AI25" s="696"/>
      <c r="AJ25" s="696"/>
      <c r="AK25" s="696"/>
      <c r="AL25" s="660">
        <v>99.5</v>
      </c>
      <c r="AM25" s="661"/>
      <c r="AN25" s="661"/>
      <c r="AO25" s="697"/>
      <c r="AP25" s="654" t="s">
        <v>297</v>
      </c>
      <c r="AQ25" s="735"/>
      <c r="AR25" s="735"/>
      <c r="AS25" s="735"/>
      <c r="AT25" s="735"/>
      <c r="AU25" s="735"/>
      <c r="AV25" s="735"/>
      <c r="AW25" s="735"/>
      <c r="AX25" s="735"/>
      <c r="AY25" s="735"/>
      <c r="AZ25" s="735"/>
      <c r="BA25" s="735"/>
      <c r="BB25" s="735"/>
      <c r="BC25" s="735"/>
      <c r="BD25" s="735"/>
      <c r="BE25" s="735"/>
      <c r="BF25" s="736"/>
      <c r="BG25" s="657" t="s">
        <v>131</v>
      </c>
      <c r="BH25" s="658"/>
      <c r="BI25" s="658"/>
      <c r="BJ25" s="658"/>
      <c r="BK25" s="658"/>
      <c r="BL25" s="658"/>
      <c r="BM25" s="658"/>
      <c r="BN25" s="659"/>
      <c r="BO25" s="695" t="s">
        <v>240</v>
      </c>
      <c r="BP25" s="695"/>
      <c r="BQ25" s="695"/>
      <c r="BR25" s="695"/>
      <c r="BS25" s="696" t="s">
        <v>131</v>
      </c>
      <c r="BT25" s="696"/>
      <c r="BU25" s="696"/>
      <c r="BV25" s="696"/>
      <c r="BW25" s="696"/>
      <c r="BX25" s="696"/>
      <c r="BY25" s="696"/>
      <c r="BZ25" s="696"/>
      <c r="CA25" s="696"/>
      <c r="CB25" s="731"/>
      <c r="CD25" s="654" t="s">
        <v>298</v>
      </c>
      <c r="CE25" s="655"/>
      <c r="CF25" s="655"/>
      <c r="CG25" s="655"/>
      <c r="CH25" s="655"/>
      <c r="CI25" s="655"/>
      <c r="CJ25" s="655"/>
      <c r="CK25" s="655"/>
      <c r="CL25" s="655"/>
      <c r="CM25" s="655"/>
      <c r="CN25" s="655"/>
      <c r="CO25" s="655"/>
      <c r="CP25" s="655"/>
      <c r="CQ25" s="656"/>
      <c r="CR25" s="657">
        <v>1238116</v>
      </c>
      <c r="CS25" s="670"/>
      <c r="CT25" s="670"/>
      <c r="CU25" s="670"/>
      <c r="CV25" s="670"/>
      <c r="CW25" s="670"/>
      <c r="CX25" s="670"/>
      <c r="CY25" s="671"/>
      <c r="CZ25" s="660">
        <v>12.2</v>
      </c>
      <c r="DA25" s="672"/>
      <c r="DB25" s="672"/>
      <c r="DC25" s="673"/>
      <c r="DD25" s="663">
        <v>1111319</v>
      </c>
      <c r="DE25" s="670"/>
      <c r="DF25" s="670"/>
      <c r="DG25" s="670"/>
      <c r="DH25" s="670"/>
      <c r="DI25" s="670"/>
      <c r="DJ25" s="670"/>
      <c r="DK25" s="671"/>
      <c r="DL25" s="663">
        <v>1041864</v>
      </c>
      <c r="DM25" s="670"/>
      <c r="DN25" s="670"/>
      <c r="DO25" s="670"/>
      <c r="DP25" s="670"/>
      <c r="DQ25" s="670"/>
      <c r="DR25" s="670"/>
      <c r="DS25" s="670"/>
      <c r="DT25" s="670"/>
      <c r="DU25" s="670"/>
      <c r="DV25" s="671"/>
      <c r="DW25" s="660">
        <v>18.100000000000001</v>
      </c>
      <c r="DX25" s="672"/>
      <c r="DY25" s="672"/>
      <c r="DZ25" s="672"/>
      <c r="EA25" s="672"/>
      <c r="EB25" s="672"/>
      <c r="EC25" s="684"/>
    </row>
    <row r="26" spans="2:133" ht="11.25" customHeight="1" x14ac:dyDescent="0.15">
      <c r="B26" s="654" t="s">
        <v>299</v>
      </c>
      <c r="C26" s="655"/>
      <c r="D26" s="655"/>
      <c r="E26" s="655"/>
      <c r="F26" s="655"/>
      <c r="G26" s="655"/>
      <c r="H26" s="655"/>
      <c r="I26" s="655"/>
      <c r="J26" s="655"/>
      <c r="K26" s="655"/>
      <c r="L26" s="655"/>
      <c r="M26" s="655"/>
      <c r="N26" s="655"/>
      <c r="O26" s="655"/>
      <c r="P26" s="655"/>
      <c r="Q26" s="656"/>
      <c r="R26" s="657">
        <v>1638</v>
      </c>
      <c r="S26" s="658"/>
      <c r="T26" s="658"/>
      <c r="U26" s="658"/>
      <c r="V26" s="658"/>
      <c r="W26" s="658"/>
      <c r="X26" s="658"/>
      <c r="Y26" s="659"/>
      <c r="Z26" s="695">
        <v>0</v>
      </c>
      <c r="AA26" s="695"/>
      <c r="AB26" s="695"/>
      <c r="AC26" s="695"/>
      <c r="AD26" s="696">
        <v>1638</v>
      </c>
      <c r="AE26" s="696"/>
      <c r="AF26" s="696"/>
      <c r="AG26" s="696"/>
      <c r="AH26" s="696"/>
      <c r="AI26" s="696"/>
      <c r="AJ26" s="696"/>
      <c r="AK26" s="696"/>
      <c r="AL26" s="660">
        <v>0</v>
      </c>
      <c r="AM26" s="661"/>
      <c r="AN26" s="661"/>
      <c r="AO26" s="697"/>
      <c r="AP26" s="654" t="s">
        <v>300</v>
      </c>
      <c r="AQ26" s="735"/>
      <c r="AR26" s="735"/>
      <c r="AS26" s="735"/>
      <c r="AT26" s="735"/>
      <c r="AU26" s="735"/>
      <c r="AV26" s="735"/>
      <c r="AW26" s="735"/>
      <c r="AX26" s="735"/>
      <c r="AY26" s="735"/>
      <c r="AZ26" s="735"/>
      <c r="BA26" s="735"/>
      <c r="BB26" s="735"/>
      <c r="BC26" s="735"/>
      <c r="BD26" s="735"/>
      <c r="BE26" s="735"/>
      <c r="BF26" s="736"/>
      <c r="BG26" s="657" t="s">
        <v>240</v>
      </c>
      <c r="BH26" s="658"/>
      <c r="BI26" s="658"/>
      <c r="BJ26" s="658"/>
      <c r="BK26" s="658"/>
      <c r="BL26" s="658"/>
      <c r="BM26" s="658"/>
      <c r="BN26" s="659"/>
      <c r="BO26" s="695" t="s">
        <v>236</v>
      </c>
      <c r="BP26" s="695"/>
      <c r="BQ26" s="695"/>
      <c r="BR26" s="695"/>
      <c r="BS26" s="696" t="s">
        <v>240</v>
      </c>
      <c r="BT26" s="696"/>
      <c r="BU26" s="696"/>
      <c r="BV26" s="696"/>
      <c r="BW26" s="696"/>
      <c r="BX26" s="696"/>
      <c r="BY26" s="696"/>
      <c r="BZ26" s="696"/>
      <c r="CA26" s="696"/>
      <c r="CB26" s="731"/>
      <c r="CD26" s="654" t="s">
        <v>301</v>
      </c>
      <c r="CE26" s="655"/>
      <c r="CF26" s="655"/>
      <c r="CG26" s="655"/>
      <c r="CH26" s="655"/>
      <c r="CI26" s="655"/>
      <c r="CJ26" s="655"/>
      <c r="CK26" s="655"/>
      <c r="CL26" s="655"/>
      <c r="CM26" s="655"/>
      <c r="CN26" s="655"/>
      <c r="CO26" s="655"/>
      <c r="CP26" s="655"/>
      <c r="CQ26" s="656"/>
      <c r="CR26" s="657">
        <v>671772</v>
      </c>
      <c r="CS26" s="658"/>
      <c r="CT26" s="658"/>
      <c r="CU26" s="658"/>
      <c r="CV26" s="658"/>
      <c r="CW26" s="658"/>
      <c r="CX26" s="658"/>
      <c r="CY26" s="659"/>
      <c r="CZ26" s="660">
        <v>6.6</v>
      </c>
      <c r="DA26" s="672"/>
      <c r="DB26" s="672"/>
      <c r="DC26" s="673"/>
      <c r="DD26" s="663">
        <v>611191</v>
      </c>
      <c r="DE26" s="658"/>
      <c r="DF26" s="658"/>
      <c r="DG26" s="658"/>
      <c r="DH26" s="658"/>
      <c r="DI26" s="658"/>
      <c r="DJ26" s="658"/>
      <c r="DK26" s="659"/>
      <c r="DL26" s="663" t="s">
        <v>131</v>
      </c>
      <c r="DM26" s="658"/>
      <c r="DN26" s="658"/>
      <c r="DO26" s="658"/>
      <c r="DP26" s="658"/>
      <c r="DQ26" s="658"/>
      <c r="DR26" s="658"/>
      <c r="DS26" s="658"/>
      <c r="DT26" s="658"/>
      <c r="DU26" s="658"/>
      <c r="DV26" s="659"/>
      <c r="DW26" s="660" t="s">
        <v>240</v>
      </c>
      <c r="DX26" s="672"/>
      <c r="DY26" s="672"/>
      <c r="DZ26" s="672"/>
      <c r="EA26" s="672"/>
      <c r="EB26" s="672"/>
      <c r="EC26" s="684"/>
    </row>
    <row r="27" spans="2:133" ht="11.25" customHeight="1" x14ac:dyDescent="0.15">
      <c r="B27" s="654" t="s">
        <v>302</v>
      </c>
      <c r="C27" s="655"/>
      <c r="D27" s="655"/>
      <c r="E27" s="655"/>
      <c r="F27" s="655"/>
      <c r="G27" s="655"/>
      <c r="H27" s="655"/>
      <c r="I27" s="655"/>
      <c r="J27" s="655"/>
      <c r="K27" s="655"/>
      <c r="L27" s="655"/>
      <c r="M27" s="655"/>
      <c r="N27" s="655"/>
      <c r="O27" s="655"/>
      <c r="P27" s="655"/>
      <c r="Q27" s="656"/>
      <c r="R27" s="657">
        <v>47560</v>
      </c>
      <c r="S27" s="658"/>
      <c r="T27" s="658"/>
      <c r="U27" s="658"/>
      <c r="V27" s="658"/>
      <c r="W27" s="658"/>
      <c r="X27" s="658"/>
      <c r="Y27" s="659"/>
      <c r="Z27" s="695">
        <v>0.5</v>
      </c>
      <c r="AA27" s="695"/>
      <c r="AB27" s="695"/>
      <c r="AC27" s="695"/>
      <c r="AD27" s="696" t="s">
        <v>240</v>
      </c>
      <c r="AE27" s="696"/>
      <c r="AF27" s="696"/>
      <c r="AG27" s="696"/>
      <c r="AH27" s="696"/>
      <c r="AI27" s="696"/>
      <c r="AJ27" s="696"/>
      <c r="AK27" s="696"/>
      <c r="AL27" s="660" t="s">
        <v>236</v>
      </c>
      <c r="AM27" s="661"/>
      <c r="AN27" s="661"/>
      <c r="AO27" s="697"/>
      <c r="AP27" s="654" t="s">
        <v>303</v>
      </c>
      <c r="AQ27" s="655"/>
      <c r="AR27" s="655"/>
      <c r="AS27" s="655"/>
      <c r="AT27" s="655"/>
      <c r="AU27" s="655"/>
      <c r="AV27" s="655"/>
      <c r="AW27" s="655"/>
      <c r="AX27" s="655"/>
      <c r="AY27" s="655"/>
      <c r="AZ27" s="655"/>
      <c r="BA27" s="655"/>
      <c r="BB27" s="655"/>
      <c r="BC27" s="655"/>
      <c r="BD27" s="655"/>
      <c r="BE27" s="655"/>
      <c r="BF27" s="656"/>
      <c r="BG27" s="657">
        <v>2467107</v>
      </c>
      <c r="BH27" s="658"/>
      <c r="BI27" s="658"/>
      <c r="BJ27" s="658"/>
      <c r="BK27" s="658"/>
      <c r="BL27" s="658"/>
      <c r="BM27" s="658"/>
      <c r="BN27" s="659"/>
      <c r="BO27" s="695">
        <v>100</v>
      </c>
      <c r="BP27" s="695"/>
      <c r="BQ27" s="695"/>
      <c r="BR27" s="695"/>
      <c r="BS27" s="696" t="s">
        <v>240</v>
      </c>
      <c r="BT27" s="696"/>
      <c r="BU27" s="696"/>
      <c r="BV27" s="696"/>
      <c r="BW27" s="696"/>
      <c r="BX27" s="696"/>
      <c r="BY27" s="696"/>
      <c r="BZ27" s="696"/>
      <c r="CA27" s="696"/>
      <c r="CB27" s="731"/>
      <c r="CD27" s="654" t="s">
        <v>304</v>
      </c>
      <c r="CE27" s="655"/>
      <c r="CF27" s="655"/>
      <c r="CG27" s="655"/>
      <c r="CH27" s="655"/>
      <c r="CI27" s="655"/>
      <c r="CJ27" s="655"/>
      <c r="CK27" s="655"/>
      <c r="CL27" s="655"/>
      <c r="CM27" s="655"/>
      <c r="CN27" s="655"/>
      <c r="CO27" s="655"/>
      <c r="CP27" s="655"/>
      <c r="CQ27" s="656"/>
      <c r="CR27" s="657">
        <v>2524766</v>
      </c>
      <c r="CS27" s="670"/>
      <c r="CT27" s="670"/>
      <c r="CU27" s="670"/>
      <c r="CV27" s="670"/>
      <c r="CW27" s="670"/>
      <c r="CX27" s="670"/>
      <c r="CY27" s="671"/>
      <c r="CZ27" s="660">
        <v>24.9</v>
      </c>
      <c r="DA27" s="672"/>
      <c r="DB27" s="672"/>
      <c r="DC27" s="673"/>
      <c r="DD27" s="663">
        <v>656546</v>
      </c>
      <c r="DE27" s="670"/>
      <c r="DF27" s="670"/>
      <c r="DG27" s="670"/>
      <c r="DH27" s="670"/>
      <c r="DI27" s="670"/>
      <c r="DJ27" s="670"/>
      <c r="DK27" s="671"/>
      <c r="DL27" s="663">
        <v>654104</v>
      </c>
      <c r="DM27" s="670"/>
      <c r="DN27" s="670"/>
      <c r="DO27" s="670"/>
      <c r="DP27" s="670"/>
      <c r="DQ27" s="670"/>
      <c r="DR27" s="670"/>
      <c r="DS27" s="670"/>
      <c r="DT27" s="670"/>
      <c r="DU27" s="670"/>
      <c r="DV27" s="671"/>
      <c r="DW27" s="660">
        <v>11.3</v>
      </c>
      <c r="DX27" s="672"/>
      <c r="DY27" s="672"/>
      <c r="DZ27" s="672"/>
      <c r="EA27" s="672"/>
      <c r="EB27" s="672"/>
      <c r="EC27" s="684"/>
    </row>
    <row r="28" spans="2:133" ht="11.25" customHeight="1" x14ac:dyDescent="0.15">
      <c r="B28" s="654" t="s">
        <v>305</v>
      </c>
      <c r="C28" s="655"/>
      <c r="D28" s="655"/>
      <c r="E28" s="655"/>
      <c r="F28" s="655"/>
      <c r="G28" s="655"/>
      <c r="H28" s="655"/>
      <c r="I28" s="655"/>
      <c r="J28" s="655"/>
      <c r="K28" s="655"/>
      <c r="L28" s="655"/>
      <c r="M28" s="655"/>
      <c r="N28" s="655"/>
      <c r="O28" s="655"/>
      <c r="P28" s="655"/>
      <c r="Q28" s="656"/>
      <c r="R28" s="657">
        <v>57622</v>
      </c>
      <c r="S28" s="658"/>
      <c r="T28" s="658"/>
      <c r="U28" s="658"/>
      <c r="V28" s="658"/>
      <c r="W28" s="658"/>
      <c r="X28" s="658"/>
      <c r="Y28" s="659"/>
      <c r="Z28" s="695">
        <v>0.6</v>
      </c>
      <c r="AA28" s="695"/>
      <c r="AB28" s="695"/>
      <c r="AC28" s="695"/>
      <c r="AD28" s="696">
        <v>9373</v>
      </c>
      <c r="AE28" s="696"/>
      <c r="AF28" s="696"/>
      <c r="AG28" s="696"/>
      <c r="AH28" s="696"/>
      <c r="AI28" s="696"/>
      <c r="AJ28" s="696"/>
      <c r="AK28" s="696"/>
      <c r="AL28" s="660">
        <v>0.2</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306</v>
      </c>
      <c r="CE28" s="655"/>
      <c r="CF28" s="655"/>
      <c r="CG28" s="655"/>
      <c r="CH28" s="655"/>
      <c r="CI28" s="655"/>
      <c r="CJ28" s="655"/>
      <c r="CK28" s="655"/>
      <c r="CL28" s="655"/>
      <c r="CM28" s="655"/>
      <c r="CN28" s="655"/>
      <c r="CO28" s="655"/>
      <c r="CP28" s="655"/>
      <c r="CQ28" s="656"/>
      <c r="CR28" s="657">
        <v>720758</v>
      </c>
      <c r="CS28" s="658"/>
      <c r="CT28" s="658"/>
      <c r="CU28" s="658"/>
      <c r="CV28" s="658"/>
      <c r="CW28" s="658"/>
      <c r="CX28" s="658"/>
      <c r="CY28" s="659"/>
      <c r="CZ28" s="660">
        <v>7.1</v>
      </c>
      <c r="DA28" s="672"/>
      <c r="DB28" s="672"/>
      <c r="DC28" s="673"/>
      <c r="DD28" s="663">
        <v>720758</v>
      </c>
      <c r="DE28" s="658"/>
      <c r="DF28" s="658"/>
      <c r="DG28" s="658"/>
      <c r="DH28" s="658"/>
      <c r="DI28" s="658"/>
      <c r="DJ28" s="658"/>
      <c r="DK28" s="659"/>
      <c r="DL28" s="663">
        <v>720758</v>
      </c>
      <c r="DM28" s="658"/>
      <c r="DN28" s="658"/>
      <c r="DO28" s="658"/>
      <c r="DP28" s="658"/>
      <c r="DQ28" s="658"/>
      <c r="DR28" s="658"/>
      <c r="DS28" s="658"/>
      <c r="DT28" s="658"/>
      <c r="DU28" s="658"/>
      <c r="DV28" s="659"/>
      <c r="DW28" s="660">
        <v>12.5</v>
      </c>
      <c r="DX28" s="672"/>
      <c r="DY28" s="672"/>
      <c r="DZ28" s="672"/>
      <c r="EA28" s="672"/>
      <c r="EB28" s="672"/>
      <c r="EC28" s="684"/>
    </row>
    <row r="29" spans="2:133" ht="11.25" customHeight="1" x14ac:dyDescent="0.15">
      <c r="B29" s="654" t="s">
        <v>307</v>
      </c>
      <c r="C29" s="655"/>
      <c r="D29" s="655"/>
      <c r="E29" s="655"/>
      <c r="F29" s="655"/>
      <c r="G29" s="655"/>
      <c r="H29" s="655"/>
      <c r="I29" s="655"/>
      <c r="J29" s="655"/>
      <c r="K29" s="655"/>
      <c r="L29" s="655"/>
      <c r="M29" s="655"/>
      <c r="N29" s="655"/>
      <c r="O29" s="655"/>
      <c r="P29" s="655"/>
      <c r="Q29" s="656"/>
      <c r="R29" s="657">
        <v>12089</v>
      </c>
      <c r="S29" s="658"/>
      <c r="T29" s="658"/>
      <c r="U29" s="658"/>
      <c r="V29" s="658"/>
      <c r="W29" s="658"/>
      <c r="X29" s="658"/>
      <c r="Y29" s="659"/>
      <c r="Z29" s="695">
        <v>0.1</v>
      </c>
      <c r="AA29" s="695"/>
      <c r="AB29" s="695"/>
      <c r="AC29" s="695"/>
      <c r="AD29" s="696" t="s">
        <v>240</v>
      </c>
      <c r="AE29" s="696"/>
      <c r="AF29" s="696"/>
      <c r="AG29" s="696"/>
      <c r="AH29" s="696"/>
      <c r="AI29" s="696"/>
      <c r="AJ29" s="696"/>
      <c r="AK29" s="696"/>
      <c r="AL29" s="660" t="s">
        <v>131</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1"/>
      <c r="CD29" s="676" t="s">
        <v>308</v>
      </c>
      <c r="CE29" s="677"/>
      <c r="CF29" s="654" t="s">
        <v>309</v>
      </c>
      <c r="CG29" s="655"/>
      <c r="CH29" s="655"/>
      <c r="CI29" s="655"/>
      <c r="CJ29" s="655"/>
      <c r="CK29" s="655"/>
      <c r="CL29" s="655"/>
      <c r="CM29" s="655"/>
      <c r="CN29" s="655"/>
      <c r="CO29" s="655"/>
      <c r="CP29" s="655"/>
      <c r="CQ29" s="656"/>
      <c r="CR29" s="657">
        <v>720758</v>
      </c>
      <c r="CS29" s="670"/>
      <c r="CT29" s="670"/>
      <c r="CU29" s="670"/>
      <c r="CV29" s="670"/>
      <c r="CW29" s="670"/>
      <c r="CX29" s="670"/>
      <c r="CY29" s="671"/>
      <c r="CZ29" s="660">
        <v>7.1</v>
      </c>
      <c r="DA29" s="672"/>
      <c r="DB29" s="672"/>
      <c r="DC29" s="673"/>
      <c r="DD29" s="663">
        <v>720758</v>
      </c>
      <c r="DE29" s="670"/>
      <c r="DF29" s="670"/>
      <c r="DG29" s="670"/>
      <c r="DH29" s="670"/>
      <c r="DI29" s="670"/>
      <c r="DJ29" s="670"/>
      <c r="DK29" s="671"/>
      <c r="DL29" s="663">
        <v>720758</v>
      </c>
      <c r="DM29" s="670"/>
      <c r="DN29" s="670"/>
      <c r="DO29" s="670"/>
      <c r="DP29" s="670"/>
      <c r="DQ29" s="670"/>
      <c r="DR29" s="670"/>
      <c r="DS29" s="670"/>
      <c r="DT29" s="670"/>
      <c r="DU29" s="670"/>
      <c r="DV29" s="671"/>
      <c r="DW29" s="660">
        <v>12.5</v>
      </c>
      <c r="DX29" s="672"/>
      <c r="DY29" s="672"/>
      <c r="DZ29" s="672"/>
      <c r="EA29" s="672"/>
      <c r="EB29" s="672"/>
      <c r="EC29" s="684"/>
    </row>
    <row r="30" spans="2:133" ht="11.25" customHeight="1" x14ac:dyDescent="0.15">
      <c r="B30" s="654" t="s">
        <v>310</v>
      </c>
      <c r="C30" s="655"/>
      <c r="D30" s="655"/>
      <c r="E30" s="655"/>
      <c r="F30" s="655"/>
      <c r="G30" s="655"/>
      <c r="H30" s="655"/>
      <c r="I30" s="655"/>
      <c r="J30" s="655"/>
      <c r="K30" s="655"/>
      <c r="L30" s="655"/>
      <c r="M30" s="655"/>
      <c r="N30" s="655"/>
      <c r="O30" s="655"/>
      <c r="P30" s="655"/>
      <c r="Q30" s="656"/>
      <c r="R30" s="657">
        <v>2165259</v>
      </c>
      <c r="S30" s="658"/>
      <c r="T30" s="658"/>
      <c r="U30" s="658"/>
      <c r="V30" s="658"/>
      <c r="W30" s="658"/>
      <c r="X30" s="658"/>
      <c r="Y30" s="659"/>
      <c r="Z30" s="695">
        <v>20.7</v>
      </c>
      <c r="AA30" s="695"/>
      <c r="AB30" s="695"/>
      <c r="AC30" s="695"/>
      <c r="AD30" s="696" t="s">
        <v>236</v>
      </c>
      <c r="AE30" s="696"/>
      <c r="AF30" s="696"/>
      <c r="AG30" s="696"/>
      <c r="AH30" s="696"/>
      <c r="AI30" s="696"/>
      <c r="AJ30" s="696"/>
      <c r="AK30" s="696"/>
      <c r="AL30" s="660" t="s">
        <v>236</v>
      </c>
      <c r="AM30" s="661"/>
      <c r="AN30" s="661"/>
      <c r="AO30" s="697"/>
      <c r="AP30" s="709" t="s">
        <v>225</v>
      </c>
      <c r="AQ30" s="710"/>
      <c r="AR30" s="710"/>
      <c r="AS30" s="710"/>
      <c r="AT30" s="710"/>
      <c r="AU30" s="710"/>
      <c r="AV30" s="710"/>
      <c r="AW30" s="710"/>
      <c r="AX30" s="710"/>
      <c r="AY30" s="710"/>
      <c r="AZ30" s="710"/>
      <c r="BA30" s="710"/>
      <c r="BB30" s="710"/>
      <c r="BC30" s="710"/>
      <c r="BD30" s="710"/>
      <c r="BE30" s="710"/>
      <c r="BF30" s="711"/>
      <c r="BG30" s="709" t="s">
        <v>311</v>
      </c>
      <c r="BH30" s="729"/>
      <c r="BI30" s="729"/>
      <c r="BJ30" s="729"/>
      <c r="BK30" s="729"/>
      <c r="BL30" s="729"/>
      <c r="BM30" s="729"/>
      <c r="BN30" s="729"/>
      <c r="BO30" s="729"/>
      <c r="BP30" s="729"/>
      <c r="BQ30" s="730"/>
      <c r="BR30" s="709" t="s">
        <v>312</v>
      </c>
      <c r="BS30" s="729"/>
      <c r="BT30" s="729"/>
      <c r="BU30" s="729"/>
      <c r="BV30" s="729"/>
      <c r="BW30" s="729"/>
      <c r="BX30" s="729"/>
      <c r="BY30" s="729"/>
      <c r="BZ30" s="729"/>
      <c r="CA30" s="729"/>
      <c r="CB30" s="730"/>
      <c r="CD30" s="678"/>
      <c r="CE30" s="679"/>
      <c r="CF30" s="654" t="s">
        <v>313</v>
      </c>
      <c r="CG30" s="655"/>
      <c r="CH30" s="655"/>
      <c r="CI30" s="655"/>
      <c r="CJ30" s="655"/>
      <c r="CK30" s="655"/>
      <c r="CL30" s="655"/>
      <c r="CM30" s="655"/>
      <c r="CN30" s="655"/>
      <c r="CO30" s="655"/>
      <c r="CP30" s="655"/>
      <c r="CQ30" s="656"/>
      <c r="CR30" s="657">
        <v>695075</v>
      </c>
      <c r="CS30" s="658"/>
      <c r="CT30" s="658"/>
      <c r="CU30" s="658"/>
      <c r="CV30" s="658"/>
      <c r="CW30" s="658"/>
      <c r="CX30" s="658"/>
      <c r="CY30" s="659"/>
      <c r="CZ30" s="660">
        <v>6.9</v>
      </c>
      <c r="DA30" s="672"/>
      <c r="DB30" s="672"/>
      <c r="DC30" s="673"/>
      <c r="DD30" s="663">
        <v>695075</v>
      </c>
      <c r="DE30" s="658"/>
      <c r="DF30" s="658"/>
      <c r="DG30" s="658"/>
      <c r="DH30" s="658"/>
      <c r="DI30" s="658"/>
      <c r="DJ30" s="658"/>
      <c r="DK30" s="659"/>
      <c r="DL30" s="663">
        <v>695075</v>
      </c>
      <c r="DM30" s="658"/>
      <c r="DN30" s="658"/>
      <c r="DO30" s="658"/>
      <c r="DP30" s="658"/>
      <c r="DQ30" s="658"/>
      <c r="DR30" s="658"/>
      <c r="DS30" s="658"/>
      <c r="DT30" s="658"/>
      <c r="DU30" s="658"/>
      <c r="DV30" s="659"/>
      <c r="DW30" s="660">
        <v>12.1</v>
      </c>
      <c r="DX30" s="672"/>
      <c r="DY30" s="672"/>
      <c r="DZ30" s="672"/>
      <c r="EA30" s="672"/>
      <c r="EB30" s="672"/>
      <c r="EC30" s="684"/>
    </row>
    <row r="31" spans="2:133" ht="11.25" customHeight="1" x14ac:dyDescent="0.15">
      <c r="B31" s="732" t="s">
        <v>314</v>
      </c>
      <c r="C31" s="733"/>
      <c r="D31" s="733"/>
      <c r="E31" s="733"/>
      <c r="F31" s="733"/>
      <c r="G31" s="733"/>
      <c r="H31" s="733"/>
      <c r="I31" s="733"/>
      <c r="J31" s="733"/>
      <c r="K31" s="733"/>
      <c r="L31" s="733"/>
      <c r="M31" s="733"/>
      <c r="N31" s="733"/>
      <c r="O31" s="733"/>
      <c r="P31" s="733"/>
      <c r="Q31" s="734"/>
      <c r="R31" s="657" t="s">
        <v>131</v>
      </c>
      <c r="S31" s="658"/>
      <c r="T31" s="658"/>
      <c r="U31" s="658"/>
      <c r="V31" s="658"/>
      <c r="W31" s="658"/>
      <c r="X31" s="658"/>
      <c r="Y31" s="659"/>
      <c r="Z31" s="695" t="s">
        <v>236</v>
      </c>
      <c r="AA31" s="695"/>
      <c r="AB31" s="695"/>
      <c r="AC31" s="695"/>
      <c r="AD31" s="696" t="s">
        <v>240</v>
      </c>
      <c r="AE31" s="696"/>
      <c r="AF31" s="696"/>
      <c r="AG31" s="696"/>
      <c r="AH31" s="696"/>
      <c r="AI31" s="696"/>
      <c r="AJ31" s="696"/>
      <c r="AK31" s="696"/>
      <c r="AL31" s="660" t="s">
        <v>131</v>
      </c>
      <c r="AM31" s="661"/>
      <c r="AN31" s="661"/>
      <c r="AO31" s="697"/>
      <c r="AP31" s="723" t="s">
        <v>315</v>
      </c>
      <c r="AQ31" s="724"/>
      <c r="AR31" s="724"/>
      <c r="AS31" s="724"/>
      <c r="AT31" s="725" t="s">
        <v>316</v>
      </c>
      <c r="AU31" s="218"/>
      <c r="AV31" s="218"/>
      <c r="AW31" s="218"/>
      <c r="AX31" s="715" t="s">
        <v>190</v>
      </c>
      <c r="AY31" s="716"/>
      <c r="AZ31" s="716"/>
      <c r="BA31" s="716"/>
      <c r="BB31" s="716"/>
      <c r="BC31" s="716"/>
      <c r="BD31" s="716"/>
      <c r="BE31" s="716"/>
      <c r="BF31" s="717"/>
      <c r="BG31" s="719">
        <v>99.1</v>
      </c>
      <c r="BH31" s="720"/>
      <c r="BI31" s="720"/>
      <c r="BJ31" s="720"/>
      <c r="BK31" s="720"/>
      <c r="BL31" s="720"/>
      <c r="BM31" s="721">
        <v>97.5</v>
      </c>
      <c r="BN31" s="720"/>
      <c r="BO31" s="720"/>
      <c r="BP31" s="720"/>
      <c r="BQ31" s="722"/>
      <c r="BR31" s="719">
        <v>99.1</v>
      </c>
      <c r="BS31" s="720"/>
      <c r="BT31" s="720"/>
      <c r="BU31" s="720"/>
      <c r="BV31" s="720"/>
      <c r="BW31" s="720"/>
      <c r="BX31" s="721">
        <v>97</v>
      </c>
      <c r="BY31" s="720"/>
      <c r="BZ31" s="720"/>
      <c r="CA31" s="720"/>
      <c r="CB31" s="722"/>
      <c r="CD31" s="678"/>
      <c r="CE31" s="679"/>
      <c r="CF31" s="654" t="s">
        <v>317</v>
      </c>
      <c r="CG31" s="655"/>
      <c r="CH31" s="655"/>
      <c r="CI31" s="655"/>
      <c r="CJ31" s="655"/>
      <c r="CK31" s="655"/>
      <c r="CL31" s="655"/>
      <c r="CM31" s="655"/>
      <c r="CN31" s="655"/>
      <c r="CO31" s="655"/>
      <c r="CP31" s="655"/>
      <c r="CQ31" s="656"/>
      <c r="CR31" s="657">
        <v>25683</v>
      </c>
      <c r="CS31" s="670"/>
      <c r="CT31" s="670"/>
      <c r="CU31" s="670"/>
      <c r="CV31" s="670"/>
      <c r="CW31" s="670"/>
      <c r="CX31" s="670"/>
      <c r="CY31" s="671"/>
      <c r="CZ31" s="660">
        <v>0.3</v>
      </c>
      <c r="DA31" s="672"/>
      <c r="DB31" s="672"/>
      <c r="DC31" s="673"/>
      <c r="DD31" s="663">
        <v>25683</v>
      </c>
      <c r="DE31" s="670"/>
      <c r="DF31" s="670"/>
      <c r="DG31" s="670"/>
      <c r="DH31" s="670"/>
      <c r="DI31" s="670"/>
      <c r="DJ31" s="670"/>
      <c r="DK31" s="671"/>
      <c r="DL31" s="663">
        <v>25683</v>
      </c>
      <c r="DM31" s="670"/>
      <c r="DN31" s="670"/>
      <c r="DO31" s="670"/>
      <c r="DP31" s="670"/>
      <c r="DQ31" s="670"/>
      <c r="DR31" s="670"/>
      <c r="DS31" s="670"/>
      <c r="DT31" s="670"/>
      <c r="DU31" s="670"/>
      <c r="DV31" s="671"/>
      <c r="DW31" s="660">
        <v>0.4</v>
      </c>
      <c r="DX31" s="672"/>
      <c r="DY31" s="672"/>
      <c r="DZ31" s="672"/>
      <c r="EA31" s="672"/>
      <c r="EB31" s="672"/>
      <c r="EC31" s="684"/>
    </row>
    <row r="32" spans="2:133" ht="11.25" customHeight="1" x14ac:dyDescent="0.15">
      <c r="B32" s="654" t="s">
        <v>318</v>
      </c>
      <c r="C32" s="655"/>
      <c r="D32" s="655"/>
      <c r="E32" s="655"/>
      <c r="F32" s="655"/>
      <c r="G32" s="655"/>
      <c r="H32" s="655"/>
      <c r="I32" s="655"/>
      <c r="J32" s="655"/>
      <c r="K32" s="655"/>
      <c r="L32" s="655"/>
      <c r="M32" s="655"/>
      <c r="N32" s="655"/>
      <c r="O32" s="655"/>
      <c r="P32" s="655"/>
      <c r="Q32" s="656"/>
      <c r="R32" s="657">
        <v>780582</v>
      </c>
      <c r="S32" s="658"/>
      <c r="T32" s="658"/>
      <c r="U32" s="658"/>
      <c r="V32" s="658"/>
      <c r="W32" s="658"/>
      <c r="X32" s="658"/>
      <c r="Y32" s="659"/>
      <c r="Z32" s="695">
        <v>7.5</v>
      </c>
      <c r="AA32" s="695"/>
      <c r="AB32" s="695"/>
      <c r="AC32" s="695"/>
      <c r="AD32" s="696" t="s">
        <v>236</v>
      </c>
      <c r="AE32" s="696"/>
      <c r="AF32" s="696"/>
      <c r="AG32" s="696"/>
      <c r="AH32" s="696"/>
      <c r="AI32" s="696"/>
      <c r="AJ32" s="696"/>
      <c r="AK32" s="696"/>
      <c r="AL32" s="660" t="s">
        <v>131</v>
      </c>
      <c r="AM32" s="661"/>
      <c r="AN32" s="661"/>
      <c r="AO32" s="697"/>
      <c r="AP32" s="698"/>
      <c r="AQ32" s="699"/>
      <c r="AR32" s="699"/>
      <c r="AS32" s="699"/>
      <c r="AT32" s="726"/>
      <c r="AU32" s="214" t="s">
        <v>319</v>
      </c>
      <c r="AX32" s="654" t="s">
        <v>320</v>
      </c>
      <c r="AY32" s="655"/>
      <c r="AZ32" s="655"/>
      <c r="BA32" s="655"/>
      <c r="BB32" s="655"/>
      <c r="BC32" s="655"/>
      <c r="BD32" s="655"/>
      <c r="BE32" s="655"/>
      <c r="BF32" s="656"/>
      <c r="BG32" s="728">
        <v>99</v>
      </c>
      <c r="BH32" s="670"/>
      <c r="BI32" s="670"/>
      <c r="BJ32" s="670"/>
      <c r="BK32" s="670"/>
      <c r="BL32" s="670"/>
      <c r="BM32" s="661">
        <v>97.3</v>
      </c>
      <c r="BN32" s="670"/>
      <c r="BO32" s="670"/>
      <c r="BP32" s="670"/>
      <c r="BQ32" s="693"/>
      <c r="BR32" s="728">
        <v>99.3</v>
      </c>
      <c r="BS32" s="670"/>
      <c r="BT32" s="670"/>
      <c r="BU32" s="670"/>
      <c r="BV32" s="670"/>
      <c r="BW32" s="670"/>
      <c r="BX32" s="661">
        <v>97.1</v>
      </c>
      <c r="BY32" s="670"/>
      <c r="BZ32" s="670"/>
      <c r="CA32" s="670"/>
      <c r="CB32" s="693"/>
      <c r="CD32" s="680"/>
      <c r="CE32" s="681"/>
      <c r="CF32" s="654" t="s">
        <v>321</v>
      </c>
      <c r="CG32" s="655"/>
      <c r="CH32" s="655"/>
      <c r="CI32" s="655"/>
      <c r="CJ32" s="655"/>
      <c r="CK32" s="655"/>
      <c r="CL32" s="655"/>
      <c r="CM32" s="655"/>
      <c r="CN32" s="655"/>
      <c r="CO32" s="655"/>
      <c r="CP32" s="655"/>
      <c r="CQ32" s="656"/>
      <c r="CR32" s="657" t="s">
        <v>240</v>
      </c>
      <c r="CS32" s="658"/>
      <c r="CT32" s="658"/>
      <c r="CU32" s="658"/>
      <c r="CV32" s="658"/>
      <c r="CW32" s="658"/>
      <c r="CX32" s="658"/>
      <c r="CY32" s="659"/>
      <c r="CZ32" s="660" t="s">
        <v>240</v>
      </c>
      <c r="DA32" s="672"/>
      <c r="DB32" s="672"/>
      <c r="DC32" s="673"/>
      <c r="DD32" s="663" t="s">
        <v>131</v>
      </c>
      <c r="DE32" s="658"/>
      <c r="DF32" s="658"/>
      <c r="DG32" s="658"/>
      <c r="DH32" s="658"/>
      <c r="DI32" s="658"/>
      <c r="DJ32" s="658"/>
      <c r="DK32" s="659"/>
      <c r="DL32" s="663" t="s">
        <v>131</v>
      </c>
      <c r="DM32" s="658"/>
      <c r="DN32" s="658"/>
      <c r="DO32" s="658"/>
      <c r="DP32" s="658"/>
      <c r="DQ32" s="658"/>
      <c r="DR32" s="658"/>
      <c r="DS32" s="658"/>
      <c r="DT32" s="658"/>
      <c r="DU32" s="658"/>
      <c r="DV32" s="659"/>
      <c r="DW32" s="660" t="s">
        <v>131</v>
      </c>
      <c r="DX32" s="672"/>
      <c r="DY32" s="672"/>
      <c r="DZ32" s="672"/>
      <c r="EA32" s="672"/>
      <c r="EB32" s="672"/>
      <c r="EC32" s="684"/>
    </row>
    <row r="33" spans="2:133" ht="11.25" customHeight="1" x14ac:dyDescent="0.15">
      <c r="B33" s="654" t="s">
        <v>322</v>
      </c>
      <c r="C33" s="655"/>
      <c r="D33" s="655"/>
      <c r="E33" s="655"/>
      <c r="F33" s="655"/>
      <c r="G33" s="655"/>
      <c r="H33" s="655"/>
      <c r="I33" s="655"/>
      <c r="J33" s="655"/>
      <c r="K33" s="655"/>
      <c r="L33" s="655"/>
      <c r="M33" s="655"/>
      <c r="N33" s="655"/>
      <c r="O33" s="655"/>
      <c r="P33" s="655"/>
      <c r="Q33" s="656"/>
      <c r="R33" s="657">
        <v>33244</v>
      </c>
      <c r="S33" s="658"/>
      <c r="T33" s="658"/>
      <c r="U33" s="658"/>
      <c r="V33" s="658"/>
      <c r="W33" s="658"/>
      <c r="X33" s="658"/>
      <c r="Y33" s="659"/>
      <c r="Z33" s="695">
        <v>0.3</v>
      </c>
      <c r="AA33" s="695"/>
      <c r="AB33" s="695"/>
      <c r="AC33" s="695"/>
      <c r="AD33" s="696">
        <v>2455</v>
      </c>
      <c r="AE33" s="696"/>
      <c r="AF33" s="696"/>
      <c r="AG33" s="696"/>
      <c r="AH33" s="696"/>
      <c r="AI33" s="696"/>
      <c r="AJ33" s="696"/>
      <c r="AK33" s="696"/>
      <c r="AL33" s="660">
        <v>0</v>
      </c>
      <c r="AM33" s="661"/>
      <c r="AN33" s="661"/>
      <c r="AO33" s="697"/>
      <c r="AP33" s="700"/>
      <c r="AQ33" s="701"/>
      <c r="AR33" s="701"/>
      <c r="AS33" s="701"/>
      <c r="AT33" s="727"/>
      <c r="AU33" s="219"/>
      <c r="AV33" s="219"/>
      <c r="AW33" s="219"/>
      <c r="AX33" s="638" t="s">
        <v>323</v>
      </c>
      <c r="AY33" s="639"/>
      <c r="AZ33" s="639"/>
      <c r="BA33" s="639"/>
      <c r="BB33" s="639"/>
      <c r="BC33" s="639"/>
      <c r="BD33" s="639"/>
      <c r="BE33" s="639"/>
      <c r="BF33" s="640"/>
      <c r="BG33" s="718">
        <v>98.9</v>
      </c>
      <c r="BH33" s="642"/>
      <c r="BI33" s="642"/>
      <c r="BJ33" s="642"/>
      <c r="BK33" s="642"/>
      <c r="BL33" s="642"/>
      <c r="BM33" s="688">
        <v>97.3</v>
      </c>
      <c r="BN33" s="642"/>
      <c r="BO33" s="642"/>
      <c r="BP33" s="642"/>
      <c r="BQ33" s="705"/>
      <c r="BR33" s="718">
        <v>98.8</v>
      </c>
      <c r="BS33" s="642"/>
      <c r="BT33" s="642"/>
      <c r="BU33" s="642"/>
      <c r="BV33" s="642"/>
      <c r="BW33" s="642"/>
      <c r="BX33" s="688">
        <v>96.6</v>
      </c>
      <c r="BY33" s="642"/>
      <c r="BZ33" s="642"/>
      <c r="CA33" s="642"/>
      <c r="CB33" s="705"/>
      <c r="CD33" s="654" t="s">
        <v>324</v>
      </c>
      <c r="CE33" s="655"/>
      <c r="CF33" s="655"/>
      <c r="CG33" s="655"/>
      <c r="CH33" s="655"/>
      <c r="CI33" s="655"/>
      <c r="CJ33" s="655"/>
      <c r="CK33" s="655"/>
      <c r="CL33" s="655"/>
      <c r="CM33" s="655"/>
      <c r="CN33" s="655"/>
      <c r="CO33" s="655"/>
      <c r="CP33" s="655"/>
      <c r="CQ33" s="656"/>
      <c r="CR33" s="657">
        <v>4858697</v>
      </c>
      <c r="CS33" s="670"/>
      <c r="CT33" s="670"/>
      <c r="CU33" s="670"/>
      <c r="CV33" s="670"/>
      <c r="CW33" s="670"/>
      <c r="CX33" s="670"/>
      <c r="CY33" s="671"/>
      <c r="CZ33" s="660">
        <v>48</v>
      </c>
      <c r="DA33" s="672"/>
      <c r="DB33" s="672"/>
      <c r="DC33" s="673"/>
      <c r="DD33" s="663">
        <v>4004590</v>
      </c>
      <c r="DE33" s="670"/>
      <c r="DF33" s="670"/>
      <c r="DG33" s="670"/>
      <c r="DH33" s="670"/>
      <c r="DI33" s="670"/>
      <c r="DJ33" s="670"/>
      <c r="DK33" s="671"/>
      <c r="DL33" s="663">
        <v>2887210</v>
      </c>
      <c r="DM33" s="670"/>
      <c r="DN33" s="670"/>
      <c r="DO33" s="670"/>
      <c r="DP33" s="670"/>
      <c r="DQ33" s="670"/>
      <c r="DR33" s="670"/>
      <c r="DS33" s="670"/>
      <c r="DT33" s="670"/>
      <c r="DU33" s="670"/>
      <c r="DV33" s="671"/>
      <c r="DW33" s="660">
        <v>50.1</v>
      </c>
      <c r="DX33" s="672"/>
      <c r="DY33" s="672"/>
      <c r="DZ33" s="672"/>
      <c r="EA33" s="672"/>
      <c r="EB33" s="672"/>
      <c r="EC33" s="684"/>
    </row>
    <row r="34" spans="2:133" ht="11.25" customHeight="1" x14ac:dyDescent="0.15">
      <c r="B34" s="654" t="s">
        <v>325</v>
      </c>
      <c r="C34" s="655"/>
      <c r="D34" s="655"/>
      <c r="E34" s="655"/>
      <c r="F34" s="655"/>
      <c r="G34" s="655"/>
      <c r="H34" s="655"/>
      <c r="I34" s="655"/>
      <c r="J34" s="655"/>
      <c r="K34" s="655"/>
      <c r="L34" s="655"/>
      <c r="M34" s="655"/>
      <c r="N34" s="655"/>
      <c r="O34" s="655"/>
      <c r="P34" s="655"/>
      <c r="Q34" s="656"/>
      <c r="R34" s="657">
        <v>176143</v>
      </c>
      <c r="S34" s="658"/>
      <c r="T34" s="658"/>
      <c r="U34" s="658"/>
      <c r="V34" s="658"/>
      <c r="W34" s="658"/>
      <c r="X34" s="658"/>
      <c r="Y34" s="659"/>
      <c r="Z34" s="695">
        <v>1.7</v>
      </c>
      <c r="AA34" s="695"/>
      <c r="AB34" s="695"/>
      <c r="AC34" s="695"/>
      <c r="AD34" s="696" t="s">
        <v>131</v>
      </c>
      <c r="AE34" s="696"/>
      <c r="AF34" s="696"/>
      <c r="AG34" s="696"/>
      <c r="AH34" s="696"/>
      <c r="AI34" s="696"/>
      <c r="AJ34" s="696"/>
      <c r="AK34" s="696"/>
      <c r="AL34" s="660" t="s">
        <v>131</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326</v>
      </c>
      <c r="CE34" s="655"/>
      <c r="CF34" s="655"/>
      <c r="CG34" s="655"/>
      <c r="CH34" s="655"/>
      <c r="CI34" s="655"/>
      <c r="CJ34" s="655"/>
      <c r="CK34" s="655"/>
      <c r="CL34" s="655"/>
      <c r="CM34" s="655"/>
      <c r="CN34" s="655"/>
      <c r="CO34" s="655"/>
      <c r="CP34" s="655"/>
      <c r="CQ34" s="656"/>
      <c r="CR34" s="657">
        <v>1870071</v>
      </c>
      <c r="CS34" s="658"/>
      <c r="CT34" s="658"/>
      <c r="CU34" s="658"/>
      <c r="CV34" s="658"/>
      <c r="CW34" s="658"/>
      <c r="CX34" s="658"/>
      <c r="CY34" s="659"/>
      <c r="CZ34" s="660">
        <v>18.5</v>
      </c>
      <c r="DA34" s="672"/>
      <c r="DB34" s="672"/>
      <c r="DC34" s="673"/>
      <c r="DD34" s="663">
        <v>1419226</v>
      </c>
      <c r="DE34" s="658"/>
      <c r="DF34" s="658"/>
      <c r="DG34" s="658"/>
      <c r="DH34" s="658"/>
      <c r="DI34" s="658"/>
      <c r="DJ34" s="658"/>
      <c r="DK34" s="659"/>
      <c r="DL34" s="663">
        <v>1002253</v>
      </c>
      <c r="DM34" s="658"/>
      <c r="DN34" s="658"/>
      <c r="DO34" s="658"/>
      <c r="DP34" s="658"/>
      <c r="DQ34" s="658"/>
      <c r="DR34" s="658"/>
      <c r="DS34" s="658"/>
      <c r="DT34" s="658"/>
      <c r="DU34" s="658"/>
      <c r="DV34" s="659"/>
      <c r="DW34" s="660">
        <v>17.399999999999999</v>
      </c>
      <c r="DX34" s="672"/>
      <c r="DY34" s="672"/>
      <c r="DZ34" s="672"/>
      <c r="EA34" s="672"/>
      <c r="EB34" s="672"/>
      <c r="EC34" s="684"/>
    </row>
    <row r="35" spans="2:133" ht="11.25" customHeight="1" x14ac:dyDescent="0.15">
      <c r="B35" s="654" t="s">
        <v>327</v>
      </c>
      <c r="C35" s="655"/>
      <c r="D35" s="655"/>
      <c r="E35" s="655"/>
      <c r="F35" s="655"/>
      <c r="G35" s="655"/>
      <c r="H35" s="655"/>
      <c r="I35" s="655"/>
      <c r="J35" s="655"/>
      <c r="K35" s="655"/>
      <c r="L35" s="655"/>
      <c r="M35" s="655"/>
      <c r="N35" s="655"/>
      <c r="O35" s="655"/>
      <c r="P35" s="655"/>
      <c r="Q35" s="656"/>
      <c r="R35" s="657">
        <v>66680</v>
      </c>
      <c r="S35" s="658"/>
      <c r="T35" s="658"/>
      <c r="U35" s="658"/>
      <c r="V35" s="658"/>
      <c r="W35" s="658"/>
      <c r="X35" s="658"/>
      <c r="Y35" s="659"/>
      <c r="Z35" s="695">
        <v>0.6</v>
      </c>
      <c r="AA35" s="695"/>
      <c r="AB35" s="695"/>
      <c r="AC35" s="695"/>
      <c r="AD35" s="696" t="s">
        <v>236</v>
      </c>
      <c r="AE35" s="696"/>
      <c r="AF35" s="696"/>
      <c r="AG35" s="696"/>
      <c r="AH35" s="696"/>
      <c r="AI35" s="696"/>
      <c r="AJ35" s="696"/>
      <c r="AK35" s="696"/>
      <c r="AL35" s="660" t="s">
        <v>236</v>
      </c>
      <c r="AM35" s="661"/>
      <c r="AN35" s="661"/>
      <c r="AO35" s="697"/>
      <c r="AP35" s="222"/>
      <c r="AQ35" s="709" t="s">
        <v>328</v>
      </c>
      <c r="AR35" s="710"/>
      <c r="AS35" s="710"/>
      <c r="AT35" s="710"/>
      <c r="AU35" s="710"/>
      <c r="AV35" s="710"/>
      <c r="AW35" s="710"/>
      <c r="AX35" s="710"/>
      <c r="AY35" s="710"/>
      <c r="AZ35" s="710"/>
      <c r="BA35" s="710"/>
      <c r="BB35" s="710"/>
      <c r="BC35" s="710"/>
      <c r="BD35" s="710"/>
      <c r="BE35" s="710"/>
      <c r="BF35" s="711"/>
      <c r="BG35" s="709" t="s">
        <v>329</v>
      </c>
      <c r="BH35" s="710"/>
      <c r="BI35" s="710"/>
      <c r="BJ35" s="710"/>
      <c r="BK35" s="710"/>
      <c r="BL35" s="710"/>
      <c r="BM35" s="710"/>
      <c r="BN35" s="710"/>
      <c r="BO35" s="710"/>
      <c r="BP35" s="710"/>
      <c r="BQ35" s="710"/>
      <c r="BR35" s="710"/>
      <c r="BS35" s="710"/>
      <c r="BT35" s="710"/>
      <c r="BU35" s="710"/>
      <c r="BV35" s="710"/>
      <c r="BW35" s="710"/>
      <c r="BX35" s="710"/>
      <c r="BY35" s="710"/>
      <c r="BZ35" s="710"/>
      <c r="CA35" s="710"/>
      <c r="CB35" s="711"/>
      <c r="CD35" s="654" t="s">
        <v>330</v>
      </c>
      <c r="CE35" s="655"/>
      <c r="CF35" s="655"/>
      <c r="CG35" s="655"/>
      <c r="CH35" s="655"/>
      <c r="CI35" s="655"/>
      <c r="CJ35" s="655"/>
      <c r="CK35" s="655"/>
      <c r="CL35" s="655"/>
      <c r="CM35" s="655"/>
      <c r="CN35" s="655"/>
      <c r="CO35" s="655"/>
      <c r="CP35" s="655"/>
      <c r="CQ35" s="656"/>
      <c r="CR35" s="657">
        <v>24786</v>
      </c>
      <c r="CS35" s="670"/>
      <c r="CT35" s="670"/>
      <c r="CU35" s="670"/>
      <c r="CV35" s="670"/>
      <c r="CW35" s="670"/>
      <c r="CX35" s="670"/>
      <c r="CY35" s="671"/>
      <c r="CZ35" s="660">
        <v>0.2</v>
      </c>
      <c r="DA35" s="672"/>
      <c r="DB35" s="672"/>
      <c r="DC35" s="673"/>
      <c r="DD35" s="663">
        <v>13391</v>
      </c>
      <c r="DE35" s="670"/>
      <c r="DF35" s="670"/>
      <c r="DG35" s="670"/>
      <c r="DH35" s="670"/>
      <c r="DI35" s="670"/>
      <c r="DJ35" s="670"/>
      <c r="DK35" s="671"/>
      <c r="DL35" s="663">
        <v>12681</v>
      </c>
      <c r="DM35" s="670"/>
      <c r="DN35" s="670"/>
      <c r="DO35" s="670"/>
      <c r="DP35" s="670"/>
      <c r="DQ35" s="670"/>
      <c r="DR35" s="670"/>
      <c r="DS35" s="670"/>
      <c r="DT35" s="670"/>
      <c r="DU35" s="670"/>
      <c r="DV35" s="671"/>
      <c r="DW35" s="660">
        <v>0.2</v>
      </c>
      <c r="DX35" s="672"/>
      <c r="DY35" s="672"/>
      <c r="DZ35" s="672"/>
      <c r="EA35" s="672"/>
      <c r="EB35" s="672"/>
      <c r="EC35" s="684"/>
    </row>
    <row r="36" spans="2:133" ht="11.25" customHeight="1" x14ac:dyDescent="0.15">
      <c r="B36" s="654" t="s">
        <v>331</v>
      </c>
      <c r="C36" s="655"/>
      <c r="D36" s="655"/>
      <c r="E36" s="655"/>
      <c r="F36" s="655"/>
      <c r="G36" s="655"/>
      <c r="H36" s="655"/>
      <c r="I36" s="655"/>
      <c r="J36" s="655"/>
      <c r="K36" s="655"/>
      <c r="L36" s="655"/>
      <c r="M36" s="655"/>
      <c r="N36" s="655"/>
      <c r="O36" s="655"/>
      <c r="P36" s="655"/>
      <c r="Q36" s="656"/>
      <c r="R36" s="657">
        <v>487110</v>
      </c>
      <c r="S36" s="658"/>
      <c r="T36" s="658"/>
      <c r="U36" s="658"/>
      <c r="V36" s="658"/>
      <c r="W36" s="658"/>
      <c r="X36" s="658"/>
      <c r="Y36" s="659"/>
      <c r="Z36" s="695">
        <v>4.7</v>
      </c>
      <c r="AA36" s="695"/>
      <c r="AB36" s="695"/>
      <c r="AC36" s="695"/>
      <c r="AD36" s="696" t="s">
        <v>240</v>
      </c>
      <c r="AE36" s="696"/>
      <c r="AF36" s="696"/>
      <c r="AG36" s="696"/>
      <c r="AH36" s="696"/>
      <c r="AI36" s="696"/>
      <c r="AJ36" s="696"/>
      <c r="AK36" s="696"/>
      <c r="AL36" s="660" t="s">
        <v>131</v>
      </c>
      <c r="AM36" s="661"/>
      <c r="AN36" s="661"/>
      <c r="AO36" s="697"/>
      <c r="AP36" s="222"/>
      <c r="AQ36" s="706" t="s">
        <v>332</v>
      </c>
      <c r="AR36" s="707"/>
      <c r="AS36" s="707"/>
      <c r="AT36" s="707"/>
      <c r="AU36" s="707"/>
      <c r="AV36" s="707"/>
      <c r="AW36" s="707"/>
      <c r="AX36" s="707"/>
      <c r="AY36" s="708"/>
      <c r="AZ36" s="712">
        <v>1341792</v>
      </c>
      <c r="BA36" s="713"/>
      <c r="BB36" s="713"/>
      <c r="BC36" s="713"/>
      <c r="BD36" s="713"/>
      <c r="BE36" s="713"/>
      <c r="BF36" s="714"/>
      <c r="BG36" s="715" t="s">
        <v>333</v>
      </c>
      <c r="BH36" s="716"/>
      <c r="BI36" s="716"/>
      <c r="BJ36" s="716"/>
      <c r="BK36" s="716"/>
      <c r="BL36" s="716"/>
      <c r="BM36" s="716"/>
      <c r="BN36" s="716"/>
      <c r="BO36" s="716"/>
      <c r="BP36" s="716"/>
      <c r="BQ36" s="716"/>
      <c r="BR36" s="716"/>
      <c r="BS36" s="716"/>
      <c r="BT36" s="716"/>
      <c r="BU36" s="717"/>
      <c r="BV36" s="712">
        <v>37615</v>
      </c>
      <c r="BW36" s="713"/>
      <c r="BX36" s="713"/>
      <c r="BY36" s="713"/>
      <c r="BZ36" s="713"/>
      <c r="CA36" s="713"/>
      <c r="CB36" s="714"/>
      <c r="CD36" s="654" t="s">
        <v>334</v>
      </c>
      <c r="CE36" s="655"/>
      <c r="CF36" s="655"/>
      <c r="CG36" s="655"/>
      <c r="CH36" s="655"/>
      <c r="CI36" s="655"/>
      <c r="CJ36" s="655"/>
      <c r="CK36" s="655"/>
      <c r="CL36" s="655"/>
      <c r="CM36" s="655"/>
      <c r="CN36" s="655"/>
      <c r="CO36" s="655"/>
      <c r="CP36" s="655"/>
      <c r="CQ36" s="656"/>
      <c r="CR36" s="657">
        <v>1490290</v>
      </c>
      <c r="CS36" s="658"/>
      <c r="CT36" s="658"/>
      <c r="CU36" s="658"/>
      <c r="CV36" s="658"/>
      <c r="CW36" s="658"/>
      <c r="CX36" s="658"/>
      <c r="CY36" s="659"/>
      <c r="CZ36" s="660">
        <v>14.7</v>
      </c>
      <c r="DA36" s="672"/>
      <c r="DB36" s="672"/>
      <c r="DC36" s="673"/>
      <c r="DD36" s="663">
        <v>1416683</v>
      </c>
      <c r="DE36" s="658"/>
      <c r="DF36" s="658"/>
      <c r="DG36" s="658"/>
      <c r="DH36" s="658"/>
      <c r="DI36" s="658"/>
      <c r="DJ36" s="658"/>
      <c r="DK36" s="659"/>
      <c r="DL36" s="663">
        <v>1064145</v>
      </c>
      <c r="DM36" s="658"/>
      <c r="DN36" s="658"/>
      <c r="DO36" s="658"/>
      <c r="DP36" s="658"/>
      <c r="DQ36" s="658"/>
      <c r="DR36" s="658"/>
      <c r="DS36" s="658"/>
      <c r="DT36" s="658"/>
      <c r="DU36" s="658"/>
      <c r="DV36" s="659"/>
      <c r="DW36" s="660">
        <v>18.5</v>
      </c>
      <c r="DX36" s="672"/>
      <c r="DY36" s="672"/>
      <c r="DZ36" s="672"/>
      <c r="EA36" s="672"/>
      <c r="EB36" s="672"/>
      <c r="EC36" s="684"/>
    </row>
    <row r="37" spans="2:133" ht="11.25" customHeight="1" x14ac:dyDescent="0.15">
      <c r="B37" s="654" t="s">
        <v>335</v>
      </c>
      <c r="C37" s="655"/>
      <c r="D37" s="655"/>
      <c r="E37" s="655"/>
      <c r="F37" s="655"/>
      <c r="G37" s="655"/>
      <c r="H37" s="655"/>
      <c r="I37" s="655"/>
      <c r="J37" s="655"/>
      <c r="K37" s="655"/>
      <c r="L37" s="655"/>
      <c r="M37" s="655"/>
      <c r="N37" s="655"/>
      <c r="O37" s="655"/>
      <c r="P37" s="655"/>
      <c r="Q37" s="656"/>
      <c r="R37" s="657">
        <v>285829</v>
      </c>
      <c r="S37" s="658"/>
      <c r="T37" s="658"/>
      <c r="U37" s="658"/>
      <c r="V37" s="658"/>
      <c r="W37" s="658"/>
      <c r="X37" s="658"/>
      <c r="Y37" s="659"/>
      <c r="Z37" s="695">
        <v>2.7</v>
      </c>
      <c r="AA37" s="695"/>
      <c r="AB37" s="695"/>
      <c r="AC37" s="695"/>
      <c r="AD37" s="696">
        <v>17703</v>
      </c>
      <c r="AE37" s="696"/>
      <c r="AF37" s="696"/>
      <c r="AG37" s="696"/>
      <c r="AH37" s="696"/>
      <c r="AI37" s="696"/>
      <c r="AJ37" s="696"/>
      <c r="AK37" s="696"/>
      <c r="AL37" s="660">
        <v>0.3</v>
      </c>
      <c r="AM37" s="661"/>
      <c r="AN37" s="661"/>
      <c r="AO37" s="697"/>
      <c r="AQ37" s="690" t="s">
        <v>336</v>
      </c>
      <c r="AR37" s="691"/>
      <c r="AS37" s="691"/>
      <c r="AT37" s="691"/>
      <c r="AU37" s="691"/>
      <c r="AV37" s="691"/>
      <c r="AW37" s="691"/>
      <c r="AX37" s="691"/>
      <c r="AY37" s="692"/>
      <c r="AZ37" s="657">
        <v>328731</v>
      </c>
      <c r="BA37" s="658"/>
      <c r="BB37" s="658"/>
      <c r="BC37" s="658"/>
      <c r="BD37" s="670"/>
      <c r="BE37" s="670"/>
      <c r="BF37" s="693"/>
      <c r="BG37" s="654" t="s">
        <v>337</v>
      </c>
      <c r="BH37" s="655"/>
      <c r="BI37" s="655"/>
      <c r="BJ37" s="655"/>
      <c r="BK37" s="655"/>
      <c r="BL37" s="655"/>
      <c r="BM37" s="655"/>
      <c r="BN37" s="655"/>
      <c r="BO37" s="655"/>
      <c r="BP37" s="655"/>
      <c r="BQ37" s="655"/>
      <c r="BR37" s="655"/>
      <c r="BS37" s="655"/>
      <c r="BT37" s="655"/>
      <c r="BU37" s="656"/>
      <c r="BV37" s="657">
        <v>26237</v>
      </c>
      <c r="BW37" s="658"/>
      <c r="BX37" s="658"/>
      <c r="BY37" s="658"/>
      <c r="BZ37" s="658"/>
      <c r="CA37" s="658"/>
      <c r="CB37" s="694"/>
      <c r="CD37" s="654" t="s">
        <v>338</v>
      </c>
      <c r="CE37" s="655"/>
      <c r="CF37" s="655"/>
      <c r="CG37" s="655"/>
      <c r="CH37" s="655"/>
      <c r="CI37" s="655"/>
      <c r="CJ37" s="655"/>
      <c r="CK37" s="655"/>
      <c r="CL37" s="655"/>
      <c r="CM37" s="655"/>
      <c r="CN37" s="655"/>
      <c r="CO37" s="655"/>
      <c r="CP37" s="655"/>
      <c r="CQ37" s="656"/>
      <c r="CR37" s="657">
        <v>254335</v>
      </c>
      <c r="CS37" s="670"/>
      <c r="CT37" s="670"/>
      <c r="CU37" s="670"/>
      <c r="CV37" s="670"/>
      <c r="CW37" s="670"/>
      <c r="CX37" s="670"/>
      <c r="CY37" s="671"/>
      <c r="CZ37" s="660">
        <v>2.5</v>
      </c>
      <c r="DA37" s="672"/>
      <c r="DB37" s="672"/>
      <c r="DC37" s="673"/>
      <c r="DD37" s="663">
        <v>254335</v>
      </c>
      <c r="DE37" s="670"/>
      <c r="DF37" s="670"/>
      <c r="DG37" s="670"/>
      <c r="DH37" s="670"/>
      <c r="DI37" s="670"/>
      <c r="DJ37" s="670"/>
      <c r="DK37" s="671"/>
      <c r="DL37" s="663">
        <v>235615</v>
      </c>
      <c r="DM37" s="670"/>
      <c r="DN37" s="670"/>
      <c r="DO37" s="670"/>
      <c r="DP37" s="670"/>
      <c r="DQ37" s="670"/>
      <c r="DR37" s="670"/>
      <c r="DS37" s="670"/>
      <c r="DT37" s="670"/>
      <c r="DU37" s="670"/>
      <c r="DV37" s="671"/>
      <c r="DW37" s="660">
        <v>4.0999999999999996</v>
      </c>
      <c r="DX37" s="672"/>
      <c r="DY37" s="672"/>
      <c r="DZ37" s="672"/>
      <c r="EA37" s="672"/>
      <c r="EB37" s="672"/>
      <c r="EC37" s="684"/>
    </row>
    <row r="38" spans="2:133" ht="11.25" customHeight="1" x14ac:dyDescent="0.15">
      <c r="B38" s="654" t="s">
        <v>339</v>
      </c>
      <c r="C38" s="655"/>
      <c r="D38" s="655"/>
      <c r="E38" s="655"/>
      <c r="F38" s="655"/>
      <c r="G38" s="655"/>
      <c r="H38" s="655"/>
      <c r="I38" s="655"/>
      <c r="J38" s="655"/>
      <c r="K38" s="655"/>
      <c r="L38" s="655"/>
      <c r="M38" s="655"/>
      <c r="N38" s="655"/>
      <c r="O38" s="655"/>
      <c r="P38" s="655"/>
      <c r="Q38" s="656"/>
      <c r="R38" s="657">
        <v>407300</v>
      </c>
      <c r="S38" s="658"/>
      <c r="T38" s="658"/>
      <c r="U38" s="658"/>
      <c r="V38" s="658"/>
      <c r="W38" s="658"/>
      <c r="X38" s="658"/>
      <c r="Y38" s="659"/>
      <c r="Z38" s="695">
        <v>3.9</v>
      </c>
      <c r="AA38" s="695"/>
      <c r="AB38" s="695"/>
      <c r="AC38" s="695"/>
      <c r="AD38" s="696" t="s">
        <v>131</v>
      </c>
      <c r="AE38" s="696"/>
      <c r="AF38" s="696"/>
      <c r="AG38" s="696"/>
      <c r="AH38" s="696"/>
      <c r="AI38" s="696"/>
      <c r="AJ38" s="696"/>
      <c r="AK38" s="696"/>
      <c r="AL38" s="660" t="s">
        <v>139</v>
      </c>
      <c r="AM38" s="661"/>
      <c r="AN38" s="661"/>
      <c r="AO38" s="697"/>
      <c r="AQ38" s="690" t="s">
        <v>340</v>
      </c>
      <c r="AR38" s="691"/>
      <c r="AS38" s="691"/>
      <c r="AT38" s="691"/>
      <c r="AU38" s="691"/>
      <c r="AV38" s="691"/>
      <c r="AW38" s="691"/>
      <c r="AX38" s="691"/>
      <c r="AY38" s="692"/>
      <c r="AZ38" s="657">
        <v>22175</v>
      </c>
      <c r="BA38" s="658"/>
      <c r="BB38" s="658"/>
      <c r="BC38" s="658"/>
      <c r="BD38" s="670"/>
      <c r="BE38" s="670"/>
      <c r="BF38" s="693"/>
      <c r="BG38" s="654" t="s">
        <v>341</v>
      </c>
      <c r="BH38" s="655"/>
      <c r="BI38" s="655"/>
      <c r="BJ38" s="655"/>
      <c r="BK38" s="655"/>
      <c r="BL38" s="655"/>
      <c r="BM38" s="655"/>
      <c r="BN38" s="655"/>
      <c r="BO38" s="655"/>
      <c r="BP38" s="655"/>
      <c r="BQ38" s="655"/>
      <c r="BR38" s="655"/>
      <c r="BS38" s="655"/>
      <c r="BT38" s="655"/>
      <c r="BU38" s="656"/>
      <c r="BV38" s="657">
        <v>2791</v>
      </c>
      <c r="BW38" s="658"/>
      <c r="BX38" s="658"/>
      <c r="BY38" s="658"/>
      <c r="BZ38" s="658"/>
      <c r="CA38" s="658"/>
      <c r="CB38" s="694"/>
      <c r="CD38" s="654" t="s">
        <v>342</v>
      </c>
      <c r="CE38" s="655"/>
      <c r="CF38" s="655"/>
      <c r="CG38" s="655"/>
      <c r="CH38" s="655"/>
      <c r="CI38" s="655"/>
      <c r="CJ38" s="655"/>
      <c r="CK38" s="655"/>
      <c r="CL38" s="655"/>
      <c r="CM38" s="655"/>
      <c r="CN38" s="655"/>
      <c r="CO38" s="655"/>
      <c r="CP38" s="655"/>
      <c r="CQ38" s="656"/>
      <c r="CR38" s="657">
        <v>990886</v>
      </c>
      <c r="CS38" s="658"/>
      <c r="CT38" s="658"/>
      <c r="CU38" s="658"/>
      <c r="CV38" s="658"/>
      <c r="CW38" s="658"/>
      <c r="CX38" s="658"/>
      <c r="CY38" s="659"/>
      <c r="CZ38" s="660">
        <v>9.8000000000000007</v>
      </c>
      <c r="DA38" s="672"/>
      <c r="DB38" s="672"/>
      <c r="DC38" s="673"/>
      <c r="DD38" s="663">
        <v>816034</v>
      </c>
      <c r="DE38" s="658"/>
      <c r="DF38" s="658"/>
      <c r="DG38" s="658"/>
      <c r="DH38" s="658"/>
      <c r="DI38" s="658"/>
      <c r="DJ38" s="658"/>
      <c r="DK38" s="659"/>
      <c r="DL38" s="663">
        <v>808131</v>
      </c>
      <c r="DM38" s="658"/>
      <c r="DN38" s="658"/>
      <c r="DO38" s="658"/>
      <c r="DP38" s="658"/>
      <c r="DQ38" s="658"/>
      <c r="DR38" s="658"/>
      <c r="DS38" s="658"/>
      <c r="DT38" s="658"/>
      <c r="DU38" s="658"/>
      <c r="DV38" s="659"/>
      <c r="DW38" s="660">
        <v>14</v>
      </c>
      <c r="DX38" s="672"/>
      <c r="DY38" s="672"/>
      <c r="DZ38" s="672"/>
      <c r="EA38" s="672"/>
      <c r="EB38" s="672"/>
      <c r="EC38" s="684"/>
    </row>
    <row r="39" spans="2:133" ht="11.25" customHeight="1" x14ac:dyDescent="0.15">
      <c r="B39" s="654" t="s">
        <v>343</v>
      </c>
      <c r="C39" s="655"/>
      <c r="D39" s="655"/>
      <c r="E39" s="655"/>
      <c r="F39" s="655"/>
      <c r="G39" s="655"/>
      <c r="H39" s="655"/>
      <c r="I39" s="655"/>
      <c r="J39" s="655"/>
      <c r="K39" s="655"/>
      <c r="L39" s="655"/>
      <c r="M39" s="655"/>
      <c r="N39" s="655"/>
      <c r="O39" s="655"/>
      <c r="P39" s="655"/>
      <c r="Q39" s="656"/>
      <c r="R39" s="657" t="s">
        <v>240</v>
      </c>
      <c r="S39" s="658"/>
      <c r="T39" s="658"/>
      <c r="U39" s="658"/>
      <c r="V39" s="658"/>
      <c r="W39" s="658"/>
      <c r="X39" s="658"/>
      <c r="Y39" s="659"/>
      <c r="Z39" s="695" t="s">
        <v>131</v>
      </c>
      <c r="AA39" s="695"/>
      <c r="AB39" s="695"/>
      <c r="AC39" s="695"/>
      <c r="AD39" s="696" t="s">
        <v>139</v>
      </c>
      <c r="AE39" s="696"/>
      <c r="AF39" s="696"/>
      <c r="AG39" s="696"/>
      <c r="AH39" s="696"/>
      <c r="AI39" s="696"/>
      <c r="AJ39" s="696"/>
      <c r="AK39" s="696"/>
      <c r="AL39" s="660" t="s">
        <v>236</v>
      </c>
      <c r="AM39" s="661"/>
      <c r="AN39" s="661"/>
      <c r="AO39" s="697"/>
      <c r="AQ39" s="690" t="s">
        <v>344</v>
      </c>
      <c r="AR39" s="691"/>
      <c r="AS39" s="691"/>
      <c r="AT39" s="691"/>
      <c r="AU39" s="691"/>
      <c r="AV39" s="691"/>
      <c r="AW39" s="691"/>
      <c r="AX39" s="691"/>
      <c r="AY39" s="692"/>
      <c r="AZ39" s="657" t="s">
        <v>131</v>
      </c>
      <c r="BA39" s="658"/>
      <c r="BB39" s="658"/>
      <c r="BC39" s="658"/>
      <c r="BD39" s="670"/>
      <c r="BE39" s="670"/>
      <c r="BF39" s="693"/>
      <c r="BG39" s="654" t="s">
        <v>345</v>
      </c>
      <c r="BH39" s="655"/>
      <c r="BI39" s="655"/>
      <c r="BJ39" s="655"/>
      <c r="BK39" s="655"/>
      <c r="BL39" s="655"/>
      <c r="BM39" s="655"/>
      <c r="BN39" s="655"/>
      <c r="BO39" s="655"/>
      <c r="BP39" s="655"/>
      <c r="BQ39" s="655"/>
      <c r="BR39" s="655"/>
      <c r="BS39" s="655"/>
      <c r="BT39" s="655"/>
      <c r="BU39" s="656"/>
      <c r="BV39" s="657">
        <v>4114</v>
      </c>
      <c r="BW39" s="658"/>
      <c r="BX39" s="658"/>
      <c r="BY39" s="658"/>
      <c r="BZ39" s="658"/>
      <c r="CA39" s="658"/>
      <c r="CB39" s="694"/>
      <c r="CD39" s="654" t="s">
        <v>346</v>
      </c>
      <c r="CE39" s="655"/>
      <c r="CF39" s="655"/>
      <c r="CG39" s="655"/>
      <c r="CH39" s="655"/>
      <c r="CI39" s="655"/>
      <c r="CJ39" s="655"/>
      <c r="CK39" s="655"/>
      <c r="CL39" s="655"/>
      <c r="CM39" s="655"/>
      <c r="CN39" s="655"/>
      <c r="CO39" s="655"/>
      <c r="CP39" s="655"/>
      <c r="CQ39" s="656"/>
      <c r="CR39" s="657">
        <v>339664</v>
      </c>
      <c r="CS39" s="670"/>
      <c r="CT39" s="670"/>
      <c r="CU39" s="670"/>
      <c r="CV39" s="670"/>
      <c r="CW39" s="670"/>
      <c r="CX39" s="670"/>
      <c r="CY39" s="671"/>
      <c r="CZ39" s="660">
        <v>3.4</v>
      </c>
      <c r="DA39" s="672"/>
      <c r="DB39" s="672"/>
      <c r="DC39" s="673"/>
      <c r="DD39" s="663">
        <v>339256</v>
      </c>
      <c r="DE39" s="670"/>
      <c r="DF39" s="670"/>
      <c r="DG39" s="670"/>
      <c r="DH39" s="670"/>
      <c r="DI39" s="670"/>
      <c r="DJ39" s="670"/>
      <c r="DK39" s="671"/>
      <c r="DL39" s="663" t="s">
        <v>131</v>
      </c>
      <c r="DM39" s="670"/>
      <c r="DN39" s="670"/>
      <c r="DO39" s="670"/>
      <c r="DP39" s="670"/>
      <c r="DQ39" s="670"/>
      <c r="DR39" s="670"/>
      <c r="DS39" s="670"/>
      <c r="DT39" s="670"/>
      <c r="DU39" s="670"/>
      <c r="DV39" s="671"/>
      <c r="DW39" s="660" t="s">
        <v>131</v>
      </c>
      <c r="DX39" s="672"/>
      <c r="DY39" s="672"/>
      <c r="DZ39" s="672"/>
      <c r="EA39" s="672"/>
      <c r="EB39" s="672"/>
      <c r="EC39" s="684"/>
    </row>
    <row r="40" spans="2:133" ht="11.25" customHeight="1" x14ac:dyDescent="0.15">
      <c r="B40" s="654" t="s">
        <v>347</v>
      </c>
      <c r="C40" s="655"/>
      <c r="D40" s="655"/>
      <c r="E40" s="655"/>
      <c r="F40" s="655"/>
      <c r="G40" s="655"/>
      <c r="H40" s="655"/>
      <c r="I40" s="655"/>
      <c r="J40" s="655"/>
      <c r="K40" s="655"/>
      <c r="L40" s="655"/>
      <c r="M40" s="655"/>
      <c r="N40" s="655"/>
      <c r="O40" s="655"/>
      <c r="P40" s="655"/>
      <c r="Q40" s="656"/>
      <c r="R40" s="657" t="s">
        <v>139</v>
      </c>
      <c r="S40" s="658"/>
      <c r="T40" s="658"/>
      <c r="U40" s="658"/>
      <c r="V40" s="658"/>
      <c r="W40" s="658"/>
      <c r="X40" s="658"/>
      <c r="Y40" s="659"/>
      <c r="Z40" s="695" t="s">
        <v>236</v>
      </c>
      <c r="AA40" s="695"/>
      <c r="AB40" s="695"/>
      <c r="AC40" s="695"/>
      <c r="AD40" s="696" t="s">
        <v>236</v>
      </c>
      <c r="AE40" s="696"/>
      <c r="AF40" s="696"/>
      <c r="AG40" s="696"/>
      <c r="AH40" s="696"/>
      <c r="AI40" s="696"/>
      <c r="AJ40" s="696"/>
      <c r="AK40" s="696"/>
      <c r="AL40" s="660" t="s">
        <v>240</v>
      </c>
      <c r="AM40" s="661"/>
      <c r="AN40" s="661"/>
      <c r="AO40" s="697"/>
      <c r="AQ40" s="690" t="s">
        <v>348</v>
      </c>
      <c r="AR40" s="691"/>
      <c r="AS40" s="691"/>
      <c r="AT40" s="691"/>
      <c r="AU40" s="691"/>
      <c r="AV40" s="691"/>
      <c r="AW40" s="691"/>
      <c r="AX40" s="691"/>
      <c r="AY40" s="692"/>
      <c r="AZ40" s="657" t="s">
        <v>240</v>
      </c>
      <c r="BA40" s="658"/>
      <c r="BB40" s="658"/>
      <c r="BC40" s="658"/>
      <c r="BD40" s="670"/>
      <c r="BE40" s="670"/>
      <c r="BF40" s="693"/>
      <c r="BG40" s="698" t="s">
        <v>349</v>
      </c>
      <c r="BH40" s="699"/>
      <c r="BI40" s="699"/>
      <c r="BJ40" s="699"/>
      <c r="BK40" s="699"/>
      <c r="BL40" s="223"/>
      <c r="BM40" s="655" t="s">
        <v>350</v>
      </c>
      <c r="BN40" s="655"/>
      <c r="BO40" s="655"/>
      <c r="BP40" s="655"/>
      <c r="BQ40" s="655"/>
      <c r="BR40" s="655"/>
      <c r="BS40" s="655"/>
      <c r="BT40" s="655"/>
      <c r="BU40" s="656"/>
      <c r="BV40" s="657">
        <v>98</v>
      </c>
      <c r="BW40" s="658"/>
      <c r="BX40" s="658"/>
      <c r="BY40" s="658"/>
      <c r="BZ40" s="658"/>
      <c r="CA40" s="658"/>
      <c r="CB40" s="694"/>
      <c r="CD40" s="654" t="s">
        <v>351</v>
      </c>
      <c r="CE40" s="655"/>
      <c r="CF40" s="655"/>
      <c r="CG40" s="655"/>
      <c r="CH40" s="655"/>
      <c r="CI40" s="655"/>
      <c r="CJ40" s="655"/>
      <c r="CK40" s="655"/>
      <c r="CL40" s="655"/>
      <c r="CM40" s="655"/>
      <c r="CN40" s="655"/>
      <c r="CO40" s="655"/>
      <c r="CP40" s="655"/>
      <c r="CQ40" s="656"/>
      <c r="CR40" s="657">
        <v>143000</v>
      </c>
      <c r="CS40" s="658"/>
      <c r="CT40" s="658"/>
      <c r="CU40" s="658"/>
      <c r="CV40" s="658"/>
      <c r="CW40" s="658"/>
      <c r="CX40" s="658"/>
      <c r="CY40" s="659"/>
      <c r="CZ40" s="660">
        <v>1.4</v>
      </c>
      <c r="DA40" s="672"/>
      <c r="DB40" s="672"/>
      <c r="DC40" s="673"/>
      <c r="DD40" s="663" t="s">
        <v>131</v>
      </c>
      <c r="DE40" s="658"/>
      <c r="DF40" s="658"/>
      <c r="DG40" s="658"/>
      <c r="DH40" s="658"/>
      <c r="DI40" s="658"/>
      <c r="DJ40" s="658"/>
      <c r="DK40" s="659"/>
      <c r="DL40" s="663" t="s">
        <v>131</v>
      </c>
      <c r="DM40" s="658"/>
      <c r="DN40" s="658"/>
      <c r="DO40" s="658"/>
      <c r="DP40" s="658"/>
      <c r="DQ40" s="658"/>
      <c r="DR40" s="658"/>
      <c r="DS40" s="658"/>
      <c r="DT40" s="658"/>
      <c r="DU40" s="658"/>
      <c r="DV40" s="659"/>
      <c r="DW40" s="660" t="s">
        <v>240</v>
      </c>
      <c r="DX40" s="672"/>
      <c r="DY40" s="672"/>
      <c r="DZ40" s="672"/>
      <c r="EA40" s="672"/>
      <c r="EB40" s="672"/>
      <c r="EC40" s="684"/>
    </row>
    <row r="41" spans="2:133" ht="11.25" customHeight="1" x14ac:dyDescent="0.15">
      <c r="B41" s="638" t="s">
        <v>352</v>
      </c>
      <c r="C41" s="639"/>
      <c r="D41" s="639"/>
      <c r="E41" s="639"/>
      <c r="F41" s="639"/>
      <c r="G41" s="639"/>
      <c r="H41" s="639"/>
      <c r="I41" s="639"/>
      <c r="J41" s="639"/>
      <c r="K41" s="639"/>
      <c r="L41" s="639"/>
      <c r="M41" s="639"/>
      <c r="N41" s="639"/>
      <c r="O41" s="639"/>
      <c r="P41" s="639"/>
      <c r="Q41" s="640"/>
      <c r="R41" s="641">
        <v>10473748</v>
      </c>
      <c r="S41" s="682"/>
      <c r="T41" s="682"/>
      <c r="U41" s="682"/>
      <c r="V41" s="682"/>
      <c r="W41" s="682"/>
      <c r="X41" s="682"/>
      <c r="Y41" s="685"/>
      <c r="Z41" s="686">
        <v>100</v>
      </c>
      <c r="AA41" s="686"/>
      <c r="AB41" s="686"/>
      <c r="AC41" s="686"/>
      <c r="AD41" s="687">
        <v>5767275</v>
      </c>
      <c r="AE41" s="687"/>
      <c r="AF41" s="687"/>
      <c r="AG41" s="687"/>
      <c r="AH41" s="687"/>
      <c r="AI41" s="687"/>
      <c r="AJ41" s="687"/>
      <c r="AK41" s="687"/>
      <c r="AL41" s="644">
        <v>100</v>
      </c>
      <c r="AM41" s="688"/>
      <c r="AN41" s="688"/>
      <c r="AO41" s="689"/>
      <c r="AQ41" s="690" t="s">
        <v>353</v>
      </c>
      <c r="AR41" s="691"/>
      <c r="AS41" s="691"/>
      <c r="AT41" s="691"/>
      <c r="AU41" s="691"/>
      <c r="AV41" s="691"/>
      <c r="AW41" s="691"/>
      <c r="AX41" s="691"/>
      <c r="AY41" s="692"/>
      <c r="AZ41" s="657">
        <v>149093</v>
      </c>
      <c r="BA41" s="658"/>
      <c r="BB41" s="658"/>
      <c r="BC41" s="658"/>
      <c r="BD41" s="670"/>
      <c r="BE41" s="670"/>
      <c r="BF41" s="693"/>
      <c r="BG41" s="698"/>
      <c r="BH41" s="699"/>
      <c r="BI41" s="699"/>
      <c r="BJ41" s="699"/>
      <c r="BK41" s="699"/>
      <c r="BL41" s="223"/>
      <c r="BM41" s="655" t="s">
        <v>354</v>
      </c>
      <c r="BN41" s="655"/>
      <c r="BO41" s="655"/>
      <c r="BP41" s="655"/>
      <c r="BQ41" s="655"/>
      <c r="BR41" s="655"/>
      <c r="BS41" s="655"/>
      <c r="BT41" s="655"/>
      <c r="BU41" s="656"/>
      <c r="BV41" s="657" t="s">
        <v>131</v>
      </c>
      <c r="BW41" s="658"/>
      <c r="BX41" s="658"/>
      <c r="BY41" s="658"/>
      <c r="BZ41" s="658"/>
      <c r="CA41" s="658"/>
      <c r="CB41" s="694"/>
      <c r="CD41" s="654" t="s">
        <v>355</v>
      </c>
      <c r="CE41" s="655"/>
      <c r="CF41" s="655"/>
      <c r="CG41" s="655"/>
      <c r="CH41" s="655"/>
      <c r="CI41" s="655"/>
      <c r="CJ41" s="655"/>
      <c r="CK41" s="655"/>
      <c r="CL41" s="655"/>
      <c r="CM41" s="655"/>
      <c r="CN41" s="655"/>
      <c r="CO41" s="655"/>
      <c r="CP41" s="655"/>
      <c r="CQ41" s="656"/>
      <c r="CR41" s="657" t="s">
        <v>139</v>
      </c>
      <c r="CS41" s="670"/>
      <c r="CT41" s="670"/>
      <c r="CU41" s="670"/>
      <c r="CV41" s="670"/>
      <c r="CW41" s="670"/>
      <c r="CX41" s="670"/>
      <c r="CY41" s="671"/>
      <c r="CZ41" s="660" t="s">
        <v>131</v>
      </c>
      <c r="DA41" s="672"/>
      <c r="DB41" s="672"/>
      <c r="DC41" s="673"/>
      <c r="DD41" s="663" t="s">
        <v>240</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15">
      <c r="AQ42" s="702" t="s">
        <v>356</v>
      </c>
      <c r="AR42" s="703"/>
      <c r="AS42" s="703"/>
      <c r="AT42" s="703"/>
      <c r="AU42" s="703"/>
      <c r="AV42" s="703"/>
      <c r="AW42" s="703"/>
      <c r="AX42" s="703"/>
      <c r="AY42" s="704"/>
      <c r="AZ42" s="641">
        <v>841793</v>
      </c>
      <c r="BA42" s="682"/>
      <c r="BB42" s="682"/>
      <c r="BC42" s="682"/>
      <c r="BD42" s="642"/>
      <c r="BE42" s="642"/>
      <c r="BF42" s="705"/>
      <c r="BG42" s="700"/>
      <c r="BH42" s="701"/>
      <c r="BI42" s="701"/>
      <c r="BJ42" s="701"/>
      <c r="BK42" s="701"/>
      <c r="BL42" s="224"/>
      <c r="BM42" s="639" t="s">
        <v>357</v>
      </c>
      <c r="BN42" s="639"/>
      <c r="BO42" s="639"/>
      <c r="BP42" s="639"/>
      <c r="BQ42" s="639"/>
      <c r="BR42" s="639"/>
      <c r="BS42" s="639"/>
      <c r="BT42" s="639"/>
      <c r="BU42" s="640"/>
      <c r="BV42" s="641">
        <v>432</v>
      </c>
      <c r="BW42" s="682"/>
      <c r="BX42" s="682"/>
      <c r="BY42" s="682"/>
      <c r="BZ42" s="682"/>
      <c r="CA42" s="682"/>
      <c r="CB42" s="683"/>
      <c r="CD42" s="654" t="s">
        <v>358</v>
      </c>
      <c r="CE42" s="655"/>
      <c r="CF42" s="655"/>
      <c r="CG42" s="655"/>
      <c r="CH42" s="655"/>
      <c r="CI42" s="655"/>
      <c r="CJ42" s="655"/>
      <c r="CK42" s="655"/>
      <c r="CL42" s="655"/>
      <c r="CM42" s="655"/>
      <c r="CN42" s="655"/>
      <c r="CO42" s="655"/>
      <c r="CP42" s="655"/>
      <c r="CQ42" s="656"/>
      <c r="CR42" s="657">
        <v>789586</v>
      </c>
      <c r="CS42" s="670"/>
      <c r="CT42" s="670"/>
      <c r="CU42" s="670"/>
      <c r="CV42" s="670"/>
      <c r="CW42" s="670"/>
      <c r="CX42" s="670"/>
      <c r="CY42" s="671"/>
      <c r="CZ42" s="660">
        <v>7.8</v>
      </c>
      <c r="DA42" s="672"/>
      <c r="DB42" s="672"/>
      <c r="DC42" s="673"/>
      <c r="DD42" s="663">
        <v>209406</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15">
      <c r="B43" s="214" t="s">
        <v>359</v>
      </c>
      <c r="CD43" s="654" t="s">
        <v>360</v>
      </c>
      <c r="CE43" s="655"/>
      <c r="CF43" s="655"/>
      <c r="CG43" s="655"/>
      <c r="CH43" s="655"/>
      <c r="CI43" s="655"/>
      <c r="CJ43" s="655"/>
      <c r="CK43" s="655"/>
      <c r="CL43" s="655"/>
      <c r="CM43" s="655"/>
      <c r="CN43" s="655"/>
      <c r="CO43" s="655"/>
      <c r="CP43" s="655"/>
      <c r="CQ43" s="656"/>
      <c r="CR43" s="657">
        <v>38948</v>
      </c>
      <c r="CS43" s="670"/>
      <c r="CT43" s="670"/>
      <c r="CU43" s="670"/>
      <c r="CV43" s="670"/>
      <c r="CW43" s="670"/>
      <c r="CX43" s="670"/>
      <c r="CY43" s="671"/>
      <c r="CZ43" s="660">
        <v>0.4</v>
      </c>
      <c r="DA43" s="672"/>
      <c r="DB43" s="672"/>
      <c r="DC43" s="673"/>
      <c r="DD43" s="663">
        <v>38748</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15">
      <c r="B44" s="674" t="s">
        <v>361</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308</v>
      </c>
      <c r="CE44" s="677"/>
      <c r="CF44" s="654" t="s">
        <v>362</v>
      </c>
      <c r="CG44" s="655"/>
      <c r="CH44" s="655"/>
      <c r="CI44" s="655"/>
      <c r="CJ44" s="655"/>
      <c r="CK44" s="655"/>
      <c r="CL44" s="655"/>
      <c r="CM44" s="655"/>
      <c r="CN44" s="655"/>
      <c r="CO44" s="655"/>
      <c r="CP44" s="655"/>
      <c r="CQ44" s="656"/>
      <c r="CR44" s="657">
        <v>734777</v>
      </c>
      <c r="CS44" s="658"/>
      <c r="CT44" s="658"/>
      <c r="CU44" s="658"/>
      <c r="CV44" s="658"/>
      <c r="CW44" s="658"/>
      <c r="CX44" s="658"/>
      <c r="CY44" s="659"/>
      <c r="CZ44" s="660">
        <v>7.3</v>
      </c>
      <c r="DA44" s="661"/>
      <c r="DB44" s="661"/>
      <c r="DC44" s="662"/>
      <c r="DD44" s="663">
        <v>192705</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15">
      <c r="B45" s="674" t="s">
        <v>363</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364</v>
      </c>
      <c r="CG45" s="655"/>
      <c r="CH45" s="655"/>
      <c r="CI45" s="655"/>
      <c r="CJ45" s="655"/>
      <c r="CK45" s="655"/>
      <c r="CL45" s="655"/>
      <c r="CM45" s="655"/>
      <c r="CN45" s="655"/>
      <c r="CO45" s="655"/>
      <c r="CP45" s="655"/>
      <c r="CQ45" s="656"/>
      <c r="CR45" s="657">
        <v>279142</v>
      </c>
      <c r="CS45" s="670"/>
      <c r="CT45" s="670"/>
      <c r="CU45" s="670"/>
      <c r="CV45" s="670"/>
      <c r="CW45" s="670"/>
      <c r="CX45" s="670"/>
      <c r="CY45" s="671"/>
      <c r="CZ45" s="660">
        <v>2.8</v>
      </c>
      <c r="DA45" s="672"/>
      <c r="DB45" s="672"/>
      <c r="DC45" s="673"/>
      <c r="DD45" s="663">
        <v>27125</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15">
      <c r="B46" s="225"/>
      <c r="CD46" s="678"/>
      <c r="CE46" s="679"/>
      <c r="CF46" s="654" t="s">
        <v>365</v>
      </c>
      <c r="CG46" s="655"/>
      <c r="CH46" s="655"/>
      <c r="CI46" s="655"/>
      <c r="CJ46" s="655"/>
      <c r="CK46" s="655"/>
      <c r="CL46" s="655"/>
      <c r="CM46" s="655"/>
      <c r="CN46" s="655"/>
      <c r="CO46" s="655"/>
      <c r="CP46" s="655"/>
      <c r="CQ46" s="656"/>
      <c r="CR46" s="657">
        <v>450209</v>
      </c>
      <c r="CS46" s="658"/>
      <c r="CT46" s="658"/>
      <c r="CU46" s="658"/>
      <c r="CV46" s="658"/>
      <c r="CW46" s="658"/>
      <c r="CX46" s="658"/>
      <c r="CY46" s="659"/>
      <c r="CZ46" s="660">
        <v>4.4000000000000004</v>
      </c>
      <c r="DA46" s="661"/>
      <c r="DB46" s="661"/>
      <c r="DC46" s="662"/>
      <c r="DD46" s="663">
        <v>160154</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15">
      <c r="B47" s="225"/>
      <c r="CD47" s="678"/>
      <c r="CE47" s="679"/>
      <c r="CF47" s="654" t="s">
        <v>366</v>
      </c>
      <c r="CG47" s="655"/>
      <c r="CH47" s="655"/>
      <c r="CI47" s="655"/>
      <c r="CJ47" s="655"/>
      <c r="CK47" s="655"/>
      <c r="CL47" s="655"/>
      <c r="CM47" s="655"/>
      <c r="CN47" s="655"/>
      <c r="CO47" s="655"/>
      <c r="CP47" s="655"/>
      <c r="CQ47" s="656"/>
      <c r="CR47" s="657">
        <v>54809</v>
      </c>
      <c r="CS47" s="670"/>
      <c r="CT47" s="670"/>
      <c r="CU47" s="670"/>
      <c r="CV47" s="670"/>
      <c r="CW47" s="670"/>
      <c r="CX47" s="670"/>
      <c r="CY47" s="671"/>
      <c r="CZ47" s="660">
        <v>0.5</v>
      </c>
      <c r="DA47" s="672"/>
      <c r="DB47" s="672"/>
      <c r="DC47" s="673"/>
      <c r="DD47" s="663">
        <v>16701</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x14ac:dyDescent="0.15">
      <c r="B48" s="225"/>
      <c r="CD48" s="680"/>
      <c r="CE48" s="681"/>
      <c r="CF48" s="654" t="s">
        <v>367</v>
      </c>
      <c r="CG48" s="655"/>
      <c r="CH48" s="655"/>
      <c r="CI48" s="655"/>
      <c r="CJ48" s="655"/>
      <c r="CK48" s="655"/>
      <c r="CL48" s="655"/>
      <c r="CM48" s="655"/>
      <c r="CN48" s="655"/>
      <c r="CO48" s="655"/>
      <c r="CP48" s="655"/>
      <c r="CQ48" s="656"/>
      <c r="CR48" s="657" t="s">
        <v>240</v>
      </c>
      <c r="CS48" s="658"/>
      <c r="CT48" s="658"/>
      <c r="CU48" s="658"/>
      <c r="CV48" s="658"/>
      <c r="CW48" s="658"/>
      <c r="CX48" s="658"/>
      <c r="CY48" s="659"/>
      <c r="CZ48" s="660" t="s">
        <v>240</v>
      </c>
      <c r="DA48" s="661"/>
      <c r="DB48" s="661"/>
      <c r="DC48" s="662"/>
      <c r="DD48" s="663" t="s">
        <v>139</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15">
      <c r="B49" s="225"/>
      <c r="CD49" s="638" t="s">
        <v>368</v>
      </c>
      <c r="CE49" s="639"/>
      <c r="CF49" s="639"/>
      <c r="CG49" s="639"/>
      <c r="CH49" s="639"/>
      <c r="CI49" s="639"/>
      <c r="CJ49" s="639"/>
      <c r="CK49" s="639"/>
      <c r="CL49" s="639"/>
      <c r="CM49" s="639"/>
      <c r="CN49" s="639"/>
      <c r="CO49" s="639"/>
      <c r="CP49" s="639"/>
      <c r="CQ49" s="640"/>
      <c r="CR49" s="641">
        <v>10131923</v>
      </c>
      <c r="CS49" s="642"/>
      <c r="CT49" s="642"/>
      <c r="CU49" s="642"/>
      <c r="CV49" s="642"/>
      <c r="CW49" s="642"/>
      <c r="CX49" s="642"/>
      <c r="CY49" s="643"/>
      <c r="CZ49" s="644">
        <v>100</v>
      </c>
      <c r="DA49" s="645"/>
      <c r="DB49" s="645"/>
      <c r="DC49" s="646"/>
      <c r="DD49" s="647">
        <v>6702619</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4yV4pvgCqr/E8/0DDZT3V42QozVzj2QldZRwDgVhRPaQX46D6W8reQIQhyivIFc/cOLQ5yRUyusfG8a2yDJG3A==" saltValue="+Xd1k3NCUGy5p+iAOCgnt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26" t="s">
        <v>369</v>
      </c>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B2" s="1126"/>
      <c r="AC2" s="1126"/>
      <c r="AD2" s="1126"/>
      <c r="AE2" s="1126"/>
      <c r="AF2" s="1126"/>
      <c r="AG2" s="1126"/>
      <c r="AH2" s="1126"/>
      <c r="AI2" s="1126"/>
      <c r="AJ2" s="1126"/>
      <c r="AK2" s="1126"/>
      <c r="AL2" s="1126"/>
      <c r="AM2" s="1126"/>
      <c r="AN2" s="1126"/>
      <c r="AO2" s="1126"/>
      <c r="AP2" s="1126"/>
      <c r="AQ2" s="1126"/>
      <c r="AR2" s="1126"/>
      <c r="AS2" s="1126"/>
      <c r="AT2" s="1126"/>
      <c r="AU2" s="1126"/>
      <c r="AV2" s="1126"/>
      <c r="AW2" s="1126"/>
      <c r="AX2" s="1126"/>
      <c r="AY2" s="1126"/>
      <c r="AZ2" s="1126"/>
      <c r="BA2" s="1126"/>
      <c r="BB2" s="1126"/>
      <c r="BC2" s="1126"/>
      <c r="BD2" s="1126"/>
      <c r="BE2" s="1126"/>
      <c r="BF2" s="1126"/>
      <c r="BG2" s="1126"/>
      <c r="BH2" s="1126"/>
      <c r="BI2" s="112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27" t="s">
        <v>370</v>
      </c>
      <c r="DK2" s="1128"/>
      <c r="DL2" s="1128"/>
      <c r="DM2" s="1128"/>
      <c r="DN2" s="1128"/>
      <c r="DO2" s="1129"/>
      <c r="DP2" s="228"/>
      <c r="DQ2" s="1127" t="s">
        <v>371</v>
      </c>
      <c r="DR2" s="1128"/>
      <c r="DS2" s="1128"/>
      <c r="DT2" s="1128"/>
      <c r="DU2" s="1128"/>
      <c r="DV2" s="1128"/>
      <c r="DW2" s="1128"/>
      <c r="DX2" s="1128"/>
      <c r="DY2" s="1128"/>
      <c r="DZ2" s="1129"/>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95" t="s">
        <v>372</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2"/>
      <c r="BA4" s="232"/>
      <c r="BB4" s="232"/>
      <c r="BC4" s="232"/>
      <c r="BD4" s="232"/>
      <c r="BE4" s="233"/>
      <c r="BF4" s="233"/>
      <c r="BG4" s="233"/>
      <c r="BH4" s="233"/>
      <c r="BI4" s="233"/>
      <c r="BJ4" s="233"/>
      <c r="BK4" s="233"/>
      <c r="BL4" s="233"/>
      <c r="BM4" s="233"/>
      <c r="BN4" s="233"/>
      <c r="BO4" s="233"/>
      <c r="BP4" s="233"/>
      <c r="BQ4" s="766" t="s">
        <v>373</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15">
      <c r="A5" s="1031" t="s">
        <v>374</v>
      </c>
      <c r="B5" s="1032"/>
      <c r="C5" s="1032"/>
      <c r="D5" s="1032"/>
      <c r="E5" s="1032"/>
      <c r="F5" s="1032"/>
      <c r="G5" s="1032"/>
      <c r="H5" s="1032"/>
      <c r="I5" s="1032"/>
      <c r="J5" s="1032"/>
      <c r="K5" s="1032"/>
      <c r="L5" s="1032"/>
      <c r="M5" s="1032"/>
      <c r="N5" s="1032"/>
      <c r="O5" s="1032"/>
      <c r="P5" s="1033"/>
      <c r="Q5" s="1037" t="s">
        <v>375</v>
      </c>
      <c r="R5" s="1038"/>
      <c r="S5" s="1038"/>
      <c r="T5" s="1038"/>
      <c r="U5" s="1039"/>
      <c r="V5" s="1037" t="s">
        <v>376</v>
      </c>
      <c r="W5" s="1038"/>
      <c r="X5" s="1038"/>
      <c r="Y5" s="1038"/>
      <c r="Z5" s="1039"/>
      <c r="AA5" s="1037" t="s">
        <v>377</v>
      </c>
      <c r="AB5" s="1038"/>
      <c r="AC5" s="1038"/>
      <c r="AD5" s="1038"/>
      <c r="AE5" s="1038"/>
      <c r="AF5" s="1130" t="s">
        <v>378</v>
      </c>
      <c r="AG5" s="1038"/>
      <c r="AH5" s="1038"/>
      <c r="AI5" s="1038"/>
      <c r="AJ5" s="1051"/>
      <c r="AK5" s="1038" t="s">
        <v>379</v>
      </c>
      <c r="AL5" s="1038"/>
      <c r="AM5" s="1038"/>
      <c r="AN5" s="1038"/>
      <c r="AO5" s="1039"/>
      <c r="AP5" s="1037" t="s">
        <v>380</v>
      </c>
      <c r="AQ5" s="1038"/>
      <c r="AR5" s="1038"/>
      <c r="AS5" s="1038"/>
      <c r="AT5" s="1039"/>
      <c r="AU5" s="1037" t="s">
        <v>381</v>
      </c>
      <c r="AV5" s="1038"/>
      <c r="AW5" s="1038"/>
      <c r="AX5" s="1038"/>
      <c r="AY5" s="1051"/>
      <c r="AZ5" s="232"/>
      <c r="BA5" s="232"/>
      <c r="BB5" s="232"/>
      <c r="BC5" s="232"/>
      <c r="BD5" s="232"/>
      <c r="BE5" s="233"/>
      <c r="BF5" s="233"/>
      <c r="BG5" s="233"/>
      <c r="BH5" s="233"/>
      <c r="BI5" s="233"/>
      <c r="BJ5" s="233"/>
      <c r="BK5" s="233"/>
      <c r="BL5" s="233"/>
      <c r="BM5" s="233"/>
      <c r="BN5" s="233"/>
      <c r="BO5" s="233"/>
      <c r="BP5" s="233"/>
      <c r="BQ5" s="1031" t="s">
        <v>382</v>
      </c>
      <c r="BR5" s="1032"/>
      <c r="BS5" s="1032"/>
      <c r="BT5" s="1032"/>
      <c r="BU5" s="1032"/>
      <c r="BV5" s="1032"/>
      <c r="BW5" s="1032"/>
      <c r="BX5" s="1032"/>
      <c r="BY5" s="1032"/>
      <c r="BZ5" s="1032"/>
      <c r="CA5" s="1032"/>
      <c r="CB5" s="1032"/>
      <c r="CC5" s="1032"/>
      <c r="CD5" s="1032"/>
      <c r="CE5" s="1032"/>
      <c r="CF5" s="1032"/>
      <c r="CG5" s="1033"/>
      <c r="CH5" s="1037" t="s">
        <v>383</v>
      </c>
      <c r="CI5" s="1038"/>
      <c r="CJ5" s="1038"/>
      <c r="CK5" s="1038"/>
      <c r="CL5" s="1039"/>
      <c r="CM5" s="1037" t="s">
        <v>384</v>
      </c>
      <c r="CN5" s="1038"/>
      <c r="CO5" s="1038"/>
      <c r="CP5" s="1038"/>
      <c r="CQ5" s="1039"/>
      <c r="CR5" s="1037" t="s">
        <v>385</v>
      </c>
      <c r="CS5" s="1038"/>
      <c r="CT5" s="1038"/>
      <c r="CU5" s="1038"/>
      <c r="CV5" s="1039"/>
      <c r="CW5" s="1037" t="s">
        <v>386</v>
      </c>
      <c r="CX5" s="1038"/>
      <c r="CY5" s="1038"/>
      <c r="CZ5" s="1038"/>
      <c r="DA5" s="1039"/>
      <c r="DB5" s="1037" t="s">
        <v>387</v>
      </c>
      <c r="DC5" s="1038"/>
      <c r="DD5" s="1038"/>
      <c r="DE5" s="1038"/>
      <c r="DF5" s="1039"/>
      <c r="DG5" s="1120" t="s">
        <v>388</v>
      </c>
      <c r="DH5" s="1121"/>
      <c r="DI5" s="1121"/>
      <c r="DJ5" s="1121"/>
      <c r="DK5" s="1122"/>
      <c r="DL5" s="1120" t="s">
        <v>389</v>
      </c>
      <c r="DM5" s="1121"/>
      <c r="DN5" s="1121"/>
      <c r="DO5" s="1121"/>
      <c r="DP5" s="1122"/>
      <c r="DQ5" s="1037" t="s">
        <v>390</v>
      </c>
      <c r="DR5" s="1038"/>
      <c r="DS5" s="1038"/>
      <c r="DT5" s="1038"/>
      <c r="DU5" s="1039"/>
      <c r="DV5" s="1037" t="s">
        <v>381</v>
      </c>
      <c r="DW5" s="1038"/>
      <c r="DX5" s="1038"/>
      <c r="DY5" s="1038"/>
      <c r="DZ5" s="1051"/>
      <c r="EA5" s="234"/>
    </row>
    <row r="6" spans="1:131" s="235" customFormat="1" ht="26.25" customHeight="1" thickBot="1" x14ac:dyDescent="0.2">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1"/>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3"/>
      <c r="DH6" s="1124"/>
      <c r="DI6" s="1124"/>
      <c r="DJ6" s="1124"/>
      <c r="DK6" s="1125"/>
      <c r="DL6" s="1123"/>
      <c r="DM6" s="1124"/>
      <c r="DN6" s="1124"/>
      <c r="DO6" s="1124"/>
      <c r="DP6" s="1125"/>
      <c r="DQ6" s="1040"/>
      <c r="DR6" s="1041"/>
      <c r="DS6" s="1041"/>
      <c r="DT6" s="1041"/>
      <c r="DU6" s="1042"/>
      <c r="DV6" s="1040"/>
      <c r="DW6" s="1041"/>
      <c r="DX6" s="1041"/>
      <c r="DY6" s="1041"/>
      <c r="DZ6" s="1052"/>
      <c r="EA6" s="234"/>
    </row>
    <row r="7" spans="1:131" s="235" customFormat="1" ht="26.25" customHeight="1" thickTop="1" x14ac:dyDescent="0.15">
      <c r="A7" s="236">
        <v>1</v>
      </c>
      <c r="B7" s="1083" t="s">
        <v>391</v>
      </c>
      <c r="C7" s="1084"/>
      <c r="D7" s="1084"/>
      <c r="E7" s="1084"/>
      <c r="F7" s="1084"/>
      <c r="G7" s="1084"/>
      <c r="H7" s="1084"/>
      <c r="I7" s="1084"/>
      <c r="J7" s="1084"/>
      <c r="K7" s="1084"/>
      <c r="L7" s="1084"/>
      <c r="M7" s="1084"/>
      <c r="N7" s="1084"/>
      <c r="O7" s="1084"/>
      <c r="P7" s="1085"/>
      <c r="Q7" s="1138">
        <v>10477</v>
      </c>
      <c r="R7" s="1139"/>
      <c r="S7" s="1139"/>
      <c r="T7" s="1139"/>
      <c r="U7" s="1139"/>
      <c r="V7" s="1139">
        <v>10135</v>
      </c>
      <c r="W7" s="1139"/>
      <c r="X7" s="1139"/>
      <c r="Y7" s="1139"/>
      <c r="Z7" s="1139"/>
      <c r="AA7" s="1139">
        <v>342</v>
      </c>
      <c r="AB7" s="1139"/>
      <c r="AC7" s="1139"/>
      <c r="AD7" s="1139"/>
      <c r="AE7" s="1140"/>
      <c r="AF7" s="1141">
        <v>304</v>
      </c>
      <c r="AG7" s="1142"/>
      <c r="AH7" s="1142"/>
      <c r="AI7" s="1142"/>
      <c r="AJ7" s="1143"/>
      <c r="AK7" s="1144">
        <v>67</v>
      </c>
      <c r="AL7" s="1145"/>
      <c r="AM7" s="1145"/>
      <c r="AN7" s="1145"/>
      <c r="AO7" s="1145"/>
      <c r="AP7" s="1145">
        <v>8107</v>
      </c>
      <c r="AQ7" s="1145"/>
      <c r="AR7" s="1145"/>
      <c r="AS7" s="1145"/>
      <c r="AT7" s="1145"/>
      <c r="AU7" s="1146"/>
      <c r="AV7" s="1146"/>
      <c r="AW7" s="1146"/>
      <c r="AX7" s="1146"/>
      <c r="AY7" s="1147"/>
      <c r="AZ7" s="232"/>
      <c r="BA7" s="232"/>
      <c r="BB7" s="232"/>
      <c r="BC7" s="232"/>
      <c r="BD7" s="232"/>
      <c r="BE7" s="233"/>
      <c r="BF7" s="233"/>
      <c r="BG7" s="233"/>
      <c r="BH7" s="233"/>
      <c r="BI7" s="233"/>
      <c r="BJ7" s="233"/>
      <c r="BK7" s="233"/>
      <c r="BL7" s="233"/>
      <c r="BM7" s="233"/>
      <c r="BN7" s="233"/>
      <c r="BO7" s="233"/>
      <c r="BP7" s="233"/>
      <c r="BQ7" s="236">
        <v>1</v>
      </c>
      <c r="BR7" s="237"/>
      <c r="BS7" s="1135" t="s">
        <v>582</v>
      </c>
      <c r="BT7" s="1136"/>
      <c r="BU7" s="1136"/>
      <c r="BV7" s="1136"/>
      <c r="BW7" s="1136"/>
      <c r="BX7" s="1136"/>
      <c r="BY7" s="1136"/>
      <c r="BZ7" s="1136"/>
      <c r="CA7" s="1136"/>
      <c r="CB7" s="1136"/>
      <c r="CC7" s="1136"/>
      <c r="CD7" s="1136"/>
      <c r="CE7" s="1136"/>
      <c r="CF7" s="1136"/>
      <c r="CG7" s="1148"/>
      <c r="CH7" s="1132">
        <v>32</v>
      </c>
      <c r="CI7" s="1133"/>
      <c r="CJ7" s="1133"/>
      <c r="CK7" s="1133"/>
      <c r="CL7" s="1134"/>
      <c r="CM7" s="1132">
        <v>497</v>
      </c>
      <c r="CN7" s="1133"/>
      <c r="CO7" s="1133"/>
      <c r="CP7" s="1133"/>
      <c r="CQ7" s="1134"/>
      <c r="CR7" s="1132">
        <v>100</v>
      </c>
      <c r="CS7" s="1133"/>
      <c r="CT7" s="1133"/>
      <c r="CU7" s="1133"/>
      <c r="CV7" s="1134"/>
      <c r="CW7" s="1132">
        <v>96</v>
      </c>
      <c r="CX7" s="1133"/>
      <c r="CY7" s="1133"/>
      <c r="CZ7" s="1133"/>
      <c r="DA7" s="1134"/>
      <c r="DB7" s="1132" t="s">
        <v>579</v>
      </c>
      <c r="DC7" s="1133"/>
      <c r="DD7" s="1133"/>
      <c r="DE7" s="1133"/>
      <c r="DF7" s="1134"/>
      <c r="DG7" s="1132" t="s">
        <v>579</v>
      </c>
      <c r="DH7" s="1133"/>
      <c r="DI7" s="1133"/>
      <c r="DJ7" s="1133"/>
      <c r="DK7" s="1134"/>
      <c r="DL7" s="1132" t="s">
        <v>579</v>
      </c>
      <c r="DM7" s="1133"/>
      <c r="DN7" s="1133"/>
      <c r="DO7" s="1133"/>
      <c r="DP7" s="1134"/>
      <c r="DQ7" s="1132" t="s">
        <v>579</v>
      </c>
      <c r="DR7" s="1133"/>
      <c r="DS7" s="1133"/>
      <c r="DT7" s="1133"/>
      <c r="DU7" s="1134"/>
      <c r="DV7" s="1135"/>
      <c r="DW7" s="1136"/>
      <c r="DX7" s="1136"/>
      <c r="DY7" s="1136"/>
      <c r="DZ7" s="1137"/>
      <c r="EA7" s="234"/>
    </row>
    <row r="8" spans="1:131" s="235" customFormat="1" ht="26.25" customHeight="1" x14ac:dyDescent="0.15">
      <c r="A8" s="238">
        <v>2</v>
      </c>
      <c r="B8" s="1066"/>
      <c r="C8" s="1067"/>
      <c r="D8" s="1067"/>
      <c r="E8" s="1067"/>
      <c r="F8" s="1067"/>
      <c r="G8" s="1067"/>
      <c r="H8" s="1067"/>
      <c r="I8" s="1067"/>
      <c r="J8" s="1067"/>
      <c r="K8" s="1067"/>
      <c r="L8" s="1067"/>
      <c r="M8" s="1067"/>
      <c r="N8" s="1067"/>
      <c r="O8" s="1067"/>
      <c r="P8" s="1068"/>
      <c r="Q8" s="1074"/>
      <c r="R8" s="1075"/>
      <c r="S8" s="1075"/>
      <c r="T8" s="1075"/>
      <c r="U8" s="1075"/>
      <c r="V8" s="1075"/>
      <c r="W8" s="1075"/>
      <c r="X8" s="1075"/>
      <c r="Y8" s="1075"/>
      <c r="Z8" s="1075"/>
      <c r="AA8" s="1075"/>
      <c r="AB8" s="1075"/>
      <c r="AC8" s="1075"/>
      <c r="AD8" s="1075"/>
      <c r="AE8" s="1076"/>
      <c r="AF8" s="1071"/>
      <c r="AG8" s="1072"/>
      <c r="AH8" s="1072"/>
      <c r="AI8" s="1072"/>
      <c r="AJ8" s="1073"/>
      <c r="AK8" s="1116"/>
      <c r="AL8" s="1117"/>
      <c r="AM8" s="1117"/>
      <c r="AN8" s="1117"/>
      <c r="AO8" s="1117"/>
      <c r="AP8" s="1117"/>
      <c r="AQ8" s="1117"/>
      <c r="AR8" s="1117"/>
      <c r="AS8" s="1117"/>
      <c r="AT8" s="1117"/>
      <c r="AU8" s="1118"/>
      <c r="AV8" s="1118"/>
      <c r="AW8" s="1118"/>
      <c r="AX8" s="1118"/>
      <c r="AY8" s="1119"/>
      <c r="AZ8" s="232"/>
      <c r="BA8" s="232"/>
      <c r="BB8" s="232"/>
      <c r="BC8" s="232"/>
      <c r="BD8" s="232"/>
      <c r="BE8" s="233"/>
      <c r="BF8" s="233"/>
      <c r="BG8" s="233"/>
      <c r="BH8" s="233"/>
      <c r="BI8" s="233"/>
      <c r="BJ8" s="233"/>
      <c r="BK8" s="233"/>
      <c r="BL8" s="233"/>
      <c r="BM8" s="233"/>
      <c r="BN8" s="233"/>
      <c r="BO8" s="233"/>
      <c r="BP8" s="233"/>
      <c r="BQ8" s="238">
        <v>2</v>
      </c>
      <c r="BR8" s="239"/>
      <c r="BS8" s="1028"/>
      <c r="BT8" s="1029"/>
      <c r="BU8" s="1029"/>
      <c r="BV8" s="1029"/>
      <c r="BW8" s="1029"/>
      <c r="BX8" s="1029"/>
      <c r="BY8" s="1029"/>
      <c r="BZ8" s="1029"/>
      <c r="CA8" s="1029"/>
      <c r="CB8" s="1029"/>
      <c r="CC8" s="1029"/>
      <c r="CD8" s="1029"/>
      <c r="CE8" s="1029"/>
      <c r="CF8" s="1029"/>
      <c r="CG8" s="1050"/>
      <c r="CH8" s="1025"/>
      <c r="CI8" s="1026"/>
      <c r="CJ8" s="1026"/>
      <c r="CK8" s="1026"/>
      <c r="CL8" s="1027"/>
      <c r="CM8" s="1025"/>
      <c r="CN8" s="1026"/>
      <c r="CO8" s="1026"/>
      <c r="CP8" s="1026"/>
      <c r="CQ8" s="1027"/>
      <c r="CR8" s="1025"/>
      <c r="CS8" s="1026"/>
      <c r="CT8" s="1026"/>
      <c r="CU8" s="1026"/>
      <c r="CV8" s="1027"/>
      <c r="CW8" s="1025"/>
      <c r="CX8" s="1026"/>
      <c r="CY8" s="1026"/>
      <c r="CZ8" s="1026"/>
      <c r="DA8" s="1027"/>
      <c r="DB8" s="1025"/>
      <c r="DC8" s="1026"/>
      <c r="DD8" s="1026"/>
      <c r="DE8" s="1026"/>
      <c r="DF8" s="1027"/>
      <c r="DG8" s="1025"/>
      <c r="DH8" s="1026"/>
      <c r="DI8" s="1026"/>
      <c r="DJ8" s="1026"/>
      <c r="DK8" s="1027"/>
      <c r="DL8" s="1025"/>
      <c r="DM8" s="1026"/>
      <c r="DN8" s="1026"/>
      <c r="DO8" s="1026"/>
      <c r="DP8" s="1027"/>
      <c r="DQ8" s="1025"/>
      <c r="DR8" s="1026"/>
      <c r="DS8" s="1026"/>
      <c r="DT8" s="1026"/>
      <c r="DU8" s="1027"/>
      <c r="DV8" s="1028"/>
      <c r="DW8" s="1029"/>
      <c r="DX8" s="1029"/>
      <c r="DY8" s="1029"/>
      <c r="DZ8" s="1030"/>
      <c r="EA8" s="234"/>
    </row>
    <row r="9" spans="1:131" s="235" customFormat="1" ht="26.25" customHeight="1" x14ac:dyDescent="0.15">
      <c r="A9" s="238">
        <v>3</v>
      </c>
      <c r="B9" s="1066"/>
      <c r="C9" s="1067"/>
      <c r="D9" s="1067"/>
      <c r="E9" s="1067"/>
      <c r="F9" s="1067"/>
      <c r="G9" s="1067"/>
      <c r="H9" s="1067"/>
      <c r="I9" s="1067"/>
      <c r="J9" s="1067"/>
      <c r="K9" s="1067"/>
      <c r="L9" s="1067"/>
      <c r="M9" s="1067"/>
      <c r="N9" s="1067"/>
      <c r="O9" s="1067"/>
      <c r="P9" s="1068"/>
      <c r="Q9" s="1074"/>
      <c r="R9" s="1075"/>
      <c r="S9" s="1075"/>
      <c r="T9" s="1075"/>
      <c r="U9" s="1075"/>
      <c r="V9" s="1075"/>
      <c r="W9" s="1075"/>
      <c r="X9" s="1075"/>
      <c r="Y9" s="1075"/>
      <c r="Z9" s="1075"/>
      <c r="AA9" s="1075"/>
      <c r="AB9" s="1075"/>
      <c r="AC9" s="1075"/>
      <c r="AD9" s="1075"/>
      <c r="AE9" s="1076"/>
      <c r="AF9" s="1071"/>
      <c r="AG9" s="1072"/>
      <c r="AH9" s="1072"/>
      <c r="AI9" s="1072"/>
      <c r="AJ9" s="1073"/>
      <c r="AK9" s="1116"/>
      <c r="AL9" s="1117"/>
      <c r="AM9" s="1117"/>
      <c r="AN9" s="1117"/>
      <c r="AO9" s="1117"/>
      <c r="AP9" s="1117"/>
      <c r="AQ9" s="1117"/>
      <c r="AR9" s="1117"/>
      <c r="AS9" s="1117"/>
      <c r="AT9" s="1117"/>
      <c r="AU9" s="1118"/>
      <c r="AV9" s="1118"/>
      <c r="AW9" s="1118"/>
      <c r="AX9" s="1118"/>
      <c r="AY9" s="1119"/>
      <c r="AZ9" s="232"/>
      <c r="BA9" s="232"/>
      <c r="BB9" s="232"/>
      <c r="BC9" s="232"/>
      <c r="BD9" s="232"/>
      <c r="BE9" s="233"/>
      <c r="BF9" s="233"/>
      <c r="BG9" s="233"/>
      <c r="BH9" s="233"/>
      <c r="BI9" s="233"/>
      <c r="BJ9" s="233"/>
      <c r="BK9" s="233"/>
      <c r="BL9" s="233"/>
      <c r="BM9" s="233"/>
      <c r="BN9" s="233"/>
      <c r="BO9" s="233"/>
      <c r="BP9" s="233"/>
      <c r="BQ9" s="238">
        <v>3</v>
      </c>
      <c r="BR9" s="239"/>
      <c r="BS9" s="1028"/>
      <c r="BT9" s="1029"/>
      <c r="BU9" s="1029"/>
      <c r="BV9" s="1029"/>
      <c r="BW9" s="1029"/>
      <c r="BX9" s="1029"/>
      <c r="BY9" s="1029"/>
      <c r="BZ9" s="1029"/>
      <c r="CA9" s="1029"/>
      <c r="CB9" s="1029"/>
      <c r="CC9" s="1029"/>
      <c r="CD9" s="1029"/>
      <c r="CE9" s="1029"/>
      <c r="CF9" s="1029"/>
      <c r="CG9" s="1050"/>
      <c r="CH9" s="1025"/>
      <c r="CI9" s="1026"/>
      <c r="CJ9" s="1026"/>
      <c r="CK9" s="1026"/>
      <c r="CL9" s="1027"/>
      <c r="CM9" s="1025"/>
      <c r="CN9" s="1026"/>
      <c r="CO9" s="1026"/>
      <c r="CP9" s="1026"/>
      <c r="CQ9" s="1027"/>
      <c r="CR9" s="1025"/>
      <c r="CS9" s="1026"/>
      <c r="CT9" s="1026"/>
      <c r="CU9" s="1026"/>
      <c r="CV9" s="1027"/>
      <c r="CW9" s="1025"/>
      <c r="CX9" s="1026"/>
      <c r="CY9" s="1026"/>
      <c r="CZ9" s="1026"/>
      <c r="DA9" s="1027"/>
      <c r="DB9" s="1025"/>
      <c r="DC9" s="1026"/>
      <c r="DD9" s="1026"/>
      <c r="DE9" s="1026"/>
      <c r="DF9" s="1027"/>
      <c r="DG9" s="1025"/>
      <c r="DH9" s="1026"/>
      <c r="DI9" s="1026"/>
      <c r="DJ9" s="1026"/>
      <c r="DK9" s="1027"/>
      <c r="DL9" s="1025"/>
      <c r="DM9" s="1026"/>
      <c r="DN9" s="1026"/>
      <c r="DO9" s="1026"/>
      <c r="DP9" s="1027"/>
      <c r="DQ9" s="1025"/>
      <c r="DR9" s="1026"/>
      <c r="DS9" s="1026"/>
      <c r="DT9" s="1026"/>
      <c r="DU9" s="1027"/>
      <c r="DV9" s="1028"/>
      <c r="DW9" s="1029"/>
      <c r="DX9" s="1029"/>
      <c r="DY9" s="1029"/>
      <c r="DZ9" s="1030"/>
      <c r="EA9" s="234"/>
    </row>
    <row r="10" spans="1:131" s="235" customFormat="1" ht="26.25" customHeight="1" x14ac:dyDescent="0.15">
      <c r="A10" s="238">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16"/>
      <c r="AL10" s="1117"/>
      <c r="AM10" s="1117"/>
      <c r="AN10" s="1117"/>
      <c r="AO10" s="1117"/>
      <c r="AP10" s="1117"/>
      <c r="AQ10" s="1117"/>
      <c r="AR10" s="1117"/>
      <c r="AS10" s="1117"/>
      <c r="AT10" s="1117"/>
      <c r="AU10" s="1118"/>
      <c r="AV10" s="1118"/>
      <c r="AW10" s="1118"/>
      <c r="AX10" s="1118"/>
      <c r="AY10" s="1119"/>
      <c r="AZ10" s="232"/>
      <c r="BA10" s="232"/>
      <c r="BB10" s="232"/>
      <c r="BC10" s="232"/>
      <c r="BD10" s="232"/>
      <c r="BE10" s="233"/>
      <c r="BF10" s="233"/>
      <c r="BG10" s="233"/>
      <c r="BH10" s="233"/>
      <c r="BI10" s="233"/>
      <c r="BJ10" s="233"/>
      <c r="BK10" s="233"/>
      <c r="BL10" s="233"/>
      <c r="BM10" s="233"/>
      <c r="BN10" s="233"/>
      <c r="BO10" s="233"/>
      <c r="BP10" s="233"/>
      <c r="BQ10" s="238">
        <v>4</v>
      </c>
      <c r="BR10" s="239"/>
      <c r="BS10" s="1028"/>
      <c r="BT10" s="1029"/>
      <c r="BU10" s="1029"/>
      <c r="BV10" s="1029"/>
      <c r="BW10" s="1029"/>
      <c r="BX10" s="1029"/>
      <c r="BY10" s="1029"/>
      <c r="BZ10" s="1029"/>
      <c r="CA10" s="1029"/>
      <c r="CB10" s="1029"/>
      <c r="CC10" s="1029"/>
      <c r="CD10" s="1029"/>
      <c r="CE10" s="1029"/>
      <c r="CF10" s="1029"/>
      <c r="CG10" s="1050"/>
      <c r="CH10" s="1025"/>
      <c r="CI10" s="1026"/>
      <c r="CJ10" s="1026"/>
      <c r="CK10" s="1026"/>
      <c r="CL10" s="1027"/>
      <c r="CM10" s="1025"/>
      <c r="CN10" s="1026"/>
      <c r="CO10" s="1026"/>
      <c r="CP10" s="1026"/>
      <c r="CQ10" s="1027"/>
      <c r="CR10" s="1025"/>
      <c r="CS10" s="1026"/>
      <c r="CT10" s="1026"/>
      <c r="CU10" s="1026"/>
      <c r="CV10" s="1027"/>
      <c r="CW10" s="1025"/>
      <c r="CX10" s="1026"/>
      <c r="CY10" s="1026"/>
      <c r="CZ10" s="1026"/>
      <c r="DA10" s="1027"/>
      <c r="DB10" s="1025"/>
      <c r="DC10" s="1026"/>
      <c r="DD10" s="1026"/>
      <c r="DE10" s="1026"/>
      <c r="DF10" s="1027"/>
      <c r="DG10" s="1025"/>
      <c r="DH10" s="1026"/>
      <c r="DI10" s="1026"/>
      <c r="DJ10" s="1026"/>
      <c r="DK10" s="1027"/>
      <c r="DL10" s="1025"/>
      <c r="DM10" s="1026"/>
      <c r="DN10" s="1026"/>
      <c r="DO10" s="1026"/>
      <c r="DP10" s="1027"/>
      <c r="DQ10" s="1025"/>
      <c r="DR10" s="1026"/>
      <c r="DS10" s="1026"/>
      <c r="DT10" s="1026"/>
      <c r="DU10" s="1027"/>
      <c r="DV10" s="1028"/>
      <c r="DW10" s="1029"/>
      <c r="DX10" s="1029"/>
      <c r="DY10" s="1029"/>
      <c r="DZ10" s="1030"/>
      <c r="EA10" s="234"/>
    </row>
    <row r="11" spans="1:131" s="235" customFormat="1" ht="26.25" customHeight="1" x14ac:dyDescent="0.15">
      <c r="A11" s="238">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6"/>
      <c r="AL11" s="1117"/>
      <c r="AM11" s="1117"/>
      <c r="AN11" s="1117"/>
      <c r="AO11" s="1117"/>
      <c r="AP11" s="1117"/>
      <c r="AQ11" s="1117"/>
      <c r="AR11" s="1117"/>
      <c r="AS11" s="1117"/>
      <c r="AT11" s="1117"/>
      <c r="AU11" s="1118"/>
      <c r="AV11" s="1118"/>
      <c r="AW11" s="1118"/>
      <c r="AX11" s="1118"/>
      <c r="AY11" s="1119"/>
      <c r="AZ11" s="232"/>
      <c r="BA11" s="232"/>
      <c r="BB11" s="232"/>
      <c r="BC11" s="232"/>
      <c r="BD11" s="232"/>
      <c r="BE11" s="233"/>
      <c r="BF11" s="233"/>
      <c r="BG11" s="233"/>
      <c r="BH11" s="233"/>
      <c r="BI11" s="233"/>
      <c r="BJ11" s="233"/>
      <c r="BK11" s="233"/>
      <c r="BL11" s="233"/>
      <c r="BM11" s="233"/>
      <c r="BN11" s="233"/>
      <c r="BO11" s="233"/>
      <c r="BP11" s="233"/>
      <c r="BQ11" s="238">
        <v>5</v>
      </c>
      <c r="BR11" s="239"/>
      <c r="BS11" s="1028"/>
      <c r="BT11" s="1029"/>
      <c r="BU11" s="1029"/>
      <c r="BV11" s="1029"/>
      <c r="BW11" s="1029"/>
      <c r="BX11" s="1029"/>
      <c r="BY11" s="1029"/>
      <c r="BZ11" s="1029"/>
      <c r="CA11" s="1029"/>
      <c r="CB11" s="1029"/>
      <c r="CC11" s="1029"/>
      <c r="CD11" s="1029"/>
      <c r="CE11" s="1029"/>
      <c r="CF11" s="1029"/>
      <c r="CG11" s="1050"/>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4"/>
    </row>
    <row r="12" spans="1:131" s="235" customFormat="1" ht="26.25" customHeight="1" x14ac:dyDescent="0.15">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6"/>
      <c r="AL12" s="1117"/>
      <c r="AM12" s="1117"/>
      <c r="AN12" s="1117"/>
      <c r="AO12" s="1117"/>
      <c r="AP12" s="1117"/>
      <c r="AQ12" s="1117"/>
      <c r="AR12" s="1117"/>
      <c r="AS12" s="1117"/>
      <c r="AT12" s="1117"/>
      <c r="AU12" s="1118"/>
      <c r="AV12" s="1118"/>
      <c r="AW12" s="1118"/>
      <c r="AX12" s="1118"/>
      <c r="AY12" s="1119"/>
      <c r="AZ12" s="232"/>
      <c r="BA12" s="232"/>
      <c r="BB12" s="232"/>
      <c r="BC12" s="232"/>
      <c r="BD12" s="232"/>
      <c r="BE12" s="233"/>
      <c r="BF12" s="233"/>
      <c r="BG12" s="233"/>
      <c r="BH12" s="233"/>
      <c r="BI12" s="233"/>
      <c r="BJ12" s="233"/>
      <c r="BK12" s="233"/>
      <c r="BL12" s="233"/>
      <c r="BM12" s="233"/>
      <c r="BN12" s="233"/>
      <c r="BO12" s="233"/>
      <c r="BP12" s="233"/>
      <c r="BQ12" s="238">
        <v>6</v>
      </c>
      <c r="BR12" s="239"/>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4"/>
    </row>
    <row r="13" spans="1:131" s="235" customFormat="1" ht="26.25" customHeight="1" x14ac:dyDescent="0.15">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6"/>
      <c r="AL13" s="1117"/>
      <c r="AM13" s="1117"/>
      <c r="AN13" s="1117"/>
      <c r="AO13" s="1117"/>
      <c r="AP13" s="1117"/>
      <c r="AQ13" s="1117"/>
      <c r="AR13" s="1117"/>
      <c r="AS13" s="1117"/>
      <c r="AT13" s="1117"/>
      <c r="AU13" s="1118"/>
      <c r="AV13" s="1118"/>
      <c r="AW13" s="1118"/>
      <c r="AX13" s="1118"/>
      <c r="AY13" s="1119"/>
      <c r="AZ13" s="232"/>
      <c r="BA13" s="232"/>
      <c r="BB13" s="232"/>
      <c r="BC13" s="232"/>
      <c r="BD13" s="232"/>
      <c r="BE13" s="233"/>
      <c r="BF13" s="233"/>
      <c r="BG13" s="233"/>
      <c r="BH13" s="233"/>
      <c r="BI13" s="233"/>
      <c r="BJ13" s="233"/>
      <c r="BK13" s="233"/>
      <c r="BL13" s="233"/>
      <c r="BM13" s="233"/>
      <c r="BN13" s="233"/>
      <c r="BO13" s="233"/>
      <c r="BP13" s="233"/>
      <c r="BQ13" s="238">
        <v>7</v>
      </c>
      <c r="BR13" s="239"/>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x14ac:dyDescent="0.15">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232"/>
      <c r="BA14" s="232"/>
      <c r="BB14" s="232"/>
      <c r="BC14" s="232"/>
      <c r="BD14" s="232"/>
      <c r="BE14" s="233"/>
      <c r="BF14" s="233"/>
      <c r="BG14" s="233"/>
      <c r="BH14" s="233"/>
      <c r="BI14" s="233"/>
      <c r="BJ14" s="233"/>
      <c r="BK14" s="233"/>
      <c r="BL14" s="233"/>
      <c r="BM14" s="233"/>
      <c r="BN14" s="233"/>
      <c r="BO14" s="233"/>
      <c r="BP14" s="233"/>
      <c r="BQ14" s="238">
        <v>8</v>
      </c>
      <c r="BR14" s="239"/>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x14ac:dyDescent="0.15">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x14ac:dyDescent="0.15">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x14ac:dyDescent="0.15">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x14ac:dyDescent="0.15">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x14ac:dyDescent="0.15">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x14ac:dyDescent="0.15">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x14ac:dyDescent="0.2">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15">
      <c r="A22" s="238">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392</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
      <c r="A23" s="240" t="s">
        <v>393</v>
      </c>
      <c r="B23" s="973" t="s">
        <v>394</v>
      </c>
      <c r="C23" s="974"/>
      <c r="D23" s="974"/>
      <c r="E23" s="974"/>
      <c r="F23" s="974"/>
      <c r="G23" s="974"/>
      <c r="H23" s="974"/>
      <c r="I23" s="974"/>
      <c r="J23" s="974"/>
      <c r="K23" s="974"/>
      <c r="L23" s="974"/>
      <c r="M23" s="974"/>
      <c r="N23" s="974"/>
      <c r="O23" s="974"/>
      <c r="P23" s="984"/>
      <c r="Q23" s="1103">
        <v>10477</v>
      </c>
      <c r="R23" s="1097"/>
      <c r="S23" s="1097"/>
      <c r="T23" s="1097"/>
      <c r="U23" s="1097"/>
      <c r="V23" s="1097">
        <v>10135</v>
      </c>
      <c r="W23" s="1097"/>
      <c r="X23" s="1097"/>
      <c r="Y23" s="1097"/>
      <c r="Z23" s="1097"/>
      <c r="AA23" s="1097">
        <v>342</v>
      </c>
      <c r="AB23" s="1097"/>
      <c r="AC23" s="1097"/>
      <c r="AD23" s="1097"/>
      <c r="AE23" s="1104"/>
      <c r="AF23" s="1105">
        <v>304</v>
      </c>
      <c r="AG23" s="1097"/>
      <c r="AH23" s="1097"/>
      <c r="AI23" s="1097"/>
      <c r="AJ23" s="1106"/>
      <c r="AK23" s="1107"/>
      <c r="AL23" s="1108"/>
      <c r="AM23" s="1108"/>
      <c r="AN23" s="1108"/>
      <c r="AO23" s="1108"/>
      <c r="AP23" s="1097">
        <v>8107</v>
      </c>
      <c r="AQ23" s="1097"/>
      <c r="AR23" s="1097"/>
      <c r="AS23" s="1097"/>
      <c r="AT23" s="1097"/>
      <c r="AU23" s="1098"/>
      <c r="AV23" s="1098"/>
      <c r="AW23" s="1098"/>
      <c r="AX23" s="1098"/>
      <c r="AY23" s="1099"/>
      <c r="AZ23" s="1100" t="s">
        <v>395</v>
      </c>
      <c r="BA23" s="1101"/>
      <c r="BB23" s="1101"/>
      <c r="BC23" s="1101"/>
      <c r="BD23" s="1102"/>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x14ac:dyDescent="0.15">
      <c r="A24" s="1096" t="s">
        <v>396</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
      <c r="A25" s="1095" t="s">
        <v>397</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15">
      <c r="A26" s="1031" t="s">
        <v>374</v>
      </c>
      <c r="B26" s="1032"/>
      <c r="C26" s="1032"/>
      <c r="D26" s="1032"/>
      <c r="E26" s="1032"/>
      <c r="F26" s="1032"/>
      <c r="G26" s="1032"/>
      <c r="H26" s="1032"/>
      <c r="I26" s="1032"/>
      <c r="J26" s="1032"/>
      <c r="K26" s="1032"/>
      <c r="L26" s="1032"/>
      <c r="M26" s="1032"/>
      <c r="N26" s="1032"/>
      <c r="O26" s="1032"/>
      <c r="P26" s="1033"/>
      <c r="Q26" s="1037" t="s">
        <v>398</v>
      </c>
      <c r="R26" s="1038"/>
      <c r="S26" s="1038"/>
      <c r="T26" s="1038"/>
      <c r="U26" s="1039"/>
      <c r="V26" s="1037" t="s">
        <v>399</v>
      </c>
      <c r="W26" s="1038"/>
      <c r="X26" s="1038"/>
      <c r="Y26" s="1038"/>
      <c r="Z26" s="1039"/>
      <c r="AA26" s="1037" t="s">
        <v>400</v>
      </c>
      <c r="AB26" s="1038"/>
      <c r="AC26" s="1038"/>
      <c r="AD26" s="1038"/>
      <c r="AE26" s="1038"/>
      <c r="AF26" s="1091" t="s">
        <v>401</v>
      </c>
      <c r="AG26" s="1044"/>
      <c r="AH26" s="1044"/>
      <c r="AI26" s="1044"/>
      <c r="AJ26" s="1092"/>
      <c r="AK26" s="1038" t="s">
        <v>402</v>
      </c>
      <c r="AL26" s="1038"/>
      <c r="AM26" s="1038"/>
      <c r="AN26" s="1038"/>
      <c r="AO26" s="1039"/>
      <c r="AP26" s="1037" t="s">
        <v>403</v>
      </c>
      <c r="AQ26" s="1038"/>
      <c r="AR26" s="1038"/>
      <c r="AS26" s="1038"/>
      <c r="AT26" s="1039"/>
      <c r="AU26" s="1037" t="s">
        <v>404</v>
      </c>
      <c r="AV26" s="1038"/>
      <c r="AW26" s="1038"/>
      <c r="AX26" s="1038"/>
      <c r="AY26" s="1039"/>
      <c r="AZ26" s="1037" t="s">
        <v>405</v>
      </c>
      <c r="BA26" s="1038"/>
      <c r="BB26" s="1038"/>
      <c r="BC26" s="1038"/>
      <c r="BD26" s="1039"/>
      <c r="BE26" s="1037" t="s">
        <v>381</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15">
      <c r="A28" s="242">
        <v>1</v>
      </c>
      <c r="B28" s="1083" t="s">
        <v>406</v>
      </c>
      <c r="C28" s="1084"/>
      <c r="D28" s="1084"/>
      <c r="E28" s="1084"/>
      <c r="F28" s="1084"/>
      <c r="G28" s="1084"/>
      <c r="H28" s="1084"/>
      <c r="I28" s="1084"/>
      <c r="J28" s="1084"/>
      <c r="K28" s="1084"/>
      <c r="L28" s="1084"/>
      <c r="M28" s="1084"/>
      <c r="N28" s="1084"/>
      <c r="O28" s="1084"/>
      <c r="P28" s="1085"/>
      <c r="Q28" s="1086">
        <v>2425</v>
      </c>
      <c r="R28" s="1087"/>
      <c r="S28" s="1087"/>
      <c r="T28" s="1087"/>
      <c r="U28" s="1087"/>
      <c r="V28" s="1087">
        <v>2388</v>
      </c>
      <c r="W28" s="1087"/>
      <c r="X28" s="1087"/>
      <c r="Y28" s="1087"/>
      <c r="Z28" s="1087"/>
      <c r="AA28" s="1087">
        <v>38</v>
      </c>
      <c r="AB28" s="1087"/>
      <c r="AC28" s="1087"/>
      <c r="AD28" s="1087"/>
      <c r="AE28" s="1088"/>
      <c r="AF28" s="1089">
        <v>38</v>
      </c>
      <c r="AG28" s="1087"/>
      <c r="AH28" s="1087"/>
      <c r="AI28" s="1087"/>
      <c r="AJ28" s="1090"/>
      <c r="AK28" s="1078">
        <v>135</v>
      </c>
      <c r="AL28" s="1079"/>
      <c r="AM28" s="1079"/>
      <c r="AN28" s="1079"/>
      <c r="AO28" s="1079"/>
      <c r="AP28" s="1079" t="s">
        <v>579</v>
      </c>
      <c r="AQ28" s="1079"/>
      <c r="AR28" s="1079"/>
      <c r="AS28" s="1079"/>
      <c r="AT28" s="1079"/>
      <c r="AU28" s="1079" t="s">
        <v>579</v>
      </c>
      <c r="AV28" s="1079"/>
      <c r="AW28" s="1079"/>
      <c r="AX28" s="1079"/>
      <c r="AY28" s="1079"/>
      <c r="AZ28" s="1080" t="s">
        <v>579</v>
      </c>
      <c r="BA28" s="1080"/>
      <c r="BB28" s="1080"/>
      <c r="BC28" s="1080"/>
      <c r="BD28" s="1080"/>
      <c r="BE28" s="1081"/>
      <c r="BF28" s="1081"/>
      <c r="BG28" s="1081"/>
      <c r="BH28" s="1081"/>
      <c r="BI28" s="1082"/>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15">
      <c r="A29" s="242">
        <v>2</v>
      </c>
      <c r="B29" s="1066" t="s">
        <v>407</v>
      </c>
      <c r="C29" s="1067"/>
      <c r="D29" s="1067"/>
      <c r="E29" s="1067"/>
      <c r="F29" s="1067"/>
      <c r="G29" s="1067"/>
      <c r="H29" s="1067"/>
      <c r="I29" s="1067"/>
      <c r="J29" s="1067"/>
      <c r="K29" s="1067"/>
      <c r="L29" s="1067"/>
      <c r="M29" s="1067"/>
      <c r="N29" s="1067"/>
      <c r="O29" s="1067"/>
      <c r="P29" s="1068"/>
      <c r="Q29" s="1074">
        <v>2354</v>
      </c>
      <c r="R29" s="1075"/>
      <c r="S29" s="1075"/>
      <c r="T29" s="1075"/>
      <c r="U29" s="1075"/>
      <c r="V29" s="1075">
        <v>2239</v>
      </c>
      <c r="W29" s="1075"/>
      <c r="X29" s="1075"/>
      <c r="Y29" s="1075"/>
      <c r="Z29" s="1075"/>
      <c r="AA29" s="1075">
        <v>115</v>
      </c>
      <c r="AB29" s="1075"/>
      <c r="AC29" s="1075"/>
      <c r="AD29" s="1075"/>
      <c r="AE29" s="1076"/>
      <c r="AF29" s="1071">
        <v>115</v>
      </c>
      <c r="AG29" s="1072"/>
      <c r="AH29" s="1072"/>
      <c r="AI29" s="1072"/>
      <c r="AJ29" s="1073"/>
      <c r="AK29" s="1016">
        <v>325</v>
      </c>
      <c r="AL29" s="1007"/>
      <c r="AM29" s="1007"/>
      <c r="AN29" s="1007"/>
      <c r="AO29" s="1007"/>
      <c r="AP29" s="1007" t="s">
        <v>517</v>
      </c>
      <c r="AQ29" s="1007"/>
      <c r="AR29" s="1007"/>
      <c r="AS29" s="1007"/>
      <c r="AT29" s="1007"/>
      <c r="AU29" s="1007" t="s">
        <v>517</v>
      </c>
      <c r="AV29" s="1007"/>
      <c r="AW29" s="1007"/>
      <c r="AX29" s="1007"/>
      <c r="AY29" s="1007"/>
      <c r="AZ29" s="1077" t="s">
        <v>517</v>
      </c>
      <c r="BA29" s="1077"/>
      <c r="BB29" s="1077"/>
      <c r="BC29" s="1077"/>
      <c r="BD29" s="1077"/>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15">
      <c r="A30" s="242">
        <v>3</v>
      </c>
      <c r="B30" s="1066" t="s">
        <v>408</v>
      </c>
      <c r="C30" s="1067"/>
      <c r="D30" s="1067"/>
      <c r="E30" s="1067"/>
      <c r="F30" s="1067"/>
      <c r="G30" s="1067"/>
      <c r="H30" s="1067"/>
      <c r="I30" s="1067"/>
      <c r="J30" s="1067"/>
      <c r="K30" s="1067"/>
      <c r="L30" s="1067"/>
      <c r="M30" s="1067"/>
      <c r="N30" s="1067"/>
      <c r="O30" s="1067"/>
      <c r="P30" s="1068"/>
      <c r="Q30" s="1074">
        <v>834</v>
      </c>
      <c r="R30" s="1075"/>
      <c r="S30" s="1075"/>
      <c r="T30" s="1075"/>
      <c r="U30" s="1075"/>
      <c r="V30" s="1075">
        <v>815</v>
      </c>
      <c r="W30" s="1075"/>
      <c r="X30" s="1075"/>
      <c r="Y30" s="1075"/>
      <c r="Z30" s="1075"/>
      <c r="AA30" s="1075">
        <v>19</v>
      </c>
      <c r="AB30" s="1075"/>
      <c r="AC30" s="1075"/>
      <c r="AD30" s="1075"/>
      <c r="AE30" s="1076"/>
      <c r="AF30" s="1071">
        <v>19</v>
      </c>
      <c r="AG30" s="1072"/>
      <c r="AH30" s="1072"/>
      <c r="AI30" s="1072"/>
      <c r="AJ30" s="1073"/>
      <c r="AK30" s="1016">
        <v>470</v>
      </c>
      <c r="AL30" s="1007"/>
      <c r="AM30" s="1007"/>
      <c r="AN30" s="1007"/>
      <c r="AO30" s="1007"/>
      <c r="AP30" s="1007" t="s">
        <v>517</v>
      </c>
      <c r="AQ30" s="1007"/>
      <c r="AR30" s="1007"/>
      <c r="AS30" s="1007"/>
      <c r="AT30" s="1007"/>
      <c r="AU30" s="1007" t="s">
        <v>517</v>
      </c>
      <c r="AV30" s="1007"/>
      <c r="AW30" s="1007"/>
      <c r="AX30" s="1007"/>
      <c r="AY30" s="1007"/>
      <c r="AZ30" s="1077" t="s">
        <v>517</v>
      </c>
      <c r="BA30" s="1077"/>
      <c r="BB30" s="1077"/>
      <c r="BC30" s="1077"/>
      <c r="BD30" s="1077"/>
      <c r="BE30" s="1008"/>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15">
      <c r="A31" s="242">
        <v>4</v>
      </c>
      <c r="B31" s="1066" t="s">
        <v>409</v>
      </c>
      <c r="C31" s="1067"/>
      <c r="D31" s="1067"/>
      <c r="E31" s="1067"/>
      <c r="F31" s="1067"/>
      <c r="G31" s="1067"/>
      <c r="H31" s="1067"/>
      <c r="I31" s="1067"/>
      <c r="J31" s="1067"/>
      <c r="K31" s="1067"/>
      <c r="L31" s="1067"/>
      <c r="M31" s="1067"/>
      <c r="N31" s="1067"/>
      <c r="O31" s="1067"/>
      <c r="P31" s="1068"/>
      <c r="Q31" s="1074">
        <v>498</v>
      </c>
      <c r="R31" s="1075"/>
      <c r="S31" s="1075"/>
      <c r="T31" s="1075"/>
      <c r="U31" s="1075"/>
      <c r="V31" s="1075">
        <v>422</v>
      </c>
      <c r="W31" s="1075"/>
      <c r="X31" s="1075"/>
      <c r="Y31" s="1075"/>
      <c r="Z31" s="1075"/>
      <c r="AA31" s="1075">
        <v>77</v>
      </c>
      <c r="AB31" s="1075"/>
      <c r="AC31" s="1075"/>
      <c r="AD31" s="1075"/>
      <c r="AE31" s="1076"/>
      <c r="AF31" s="1071">
        <v>1144</v>
      </c>
      <c r="AG31" s="1072"/>
      <c r="AH31" s="1072"/>
      <c r="AI31" s="1072"/>
      <c r="AJ31" s="1073"/>
      <c r="AK31" s="1016">
        <v>2</v>
      </c>
      <c r="AL31" s="1007"/>
      <c r="AM31" s="1007"/>
      <c r="AN31" s="1007"/>
      <c r="AO31" s="1007"/>
      <c r="AP31" s="1007" t="s">
        <v>517</v>
      </c>
      <c r="AQ31" s="1007"/>
      <c r="AR31" s="1007"/>
      <c r="AS31" s="1007"/>
      <c r="AT31" s="1007"/>
      <c r="AU31" s="1007" t="s">
        <v>517</v>
      </c>
      <c r="AV31" s="1007"/>
      <c r="AW31" s="1007"/>
      <c r="AX31" s="1007"/>
      <c r="AY31" s="1007"/>
      <c r="AZ31" s="1077" t="s">
        <v>517</v>
      </c>
      <c r="BA31" s="1077"/>
      <c r="BB31" s="1077"/>
      <c r="BC31" s="1077"/>
      <c r="BD31" s="1077"/>
      <c r="BE31" s="1008" t="s">
        <v>410</v>
      </c>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15">
      <c r="A32" s="242">
        <v>5</v>
      </c>
      <c r="B32" s="1066" t="s">
        <v>411</v>
      </c>
      <c r="C32" s="1067"/>
      <c r="D32" s="1067"/>
      <c r="E32" s="1067"/>
      <c r="F32" s="1067"/>
      <c r="G32" s="1067"/>
      <c r="H32" s="1067"/>
      <c r="I32" s="1067"/>
      <c r="J32" s="1067"/>
      <c r="K32" s="1067"/>
      <c r="L32" s="1067"/>
      <c r="M32" s="1067"/>
      <c r="N32" s="1067"/>
      <c r="O32" s="1067"/>
      <c r="P32" s="1068"/>
      <c r="Q32" s="1074">
        <v>564</v>
      </c>
      <c r="R32" s="1075"/>
      <c r="S32" s="1075"/>
      <c r="T32" s="1075"/>
      <c r="U32" s="1075"/>
      <c r="V32" s="1075">
        <v>521</v>
      </c>
      <c r="W32" s="1075"/>
      <c r="X32" s="1075"/>
      <c r="Y32" s="1075"/>
      <c r="Z32" s="1075"/>
      <c r="AA32" s="1075">
        <v>43</v>
      </c>
      <c r="AB32" s="1075"/>
      <c r="AC32" s="1075"/>
      <c r="AD32" s="1075"/>
      <c r="AE32" s="1076"/>
      <c r="AF32" s="1071">
        <v>33</v>
      </c>
      <c r="AG32" s="1072"/>
      <c r="AH32" s="1072"/>
      <c r="AI32" s="1072"/>
      <c r="AJ32" s="1073"/>
      <c r="AK32" s="1016">
        <v>329</v>
      </c>
      <c r="AL32" s="1007"/>
      <c r="AM32" s="1007"/>
      <c r="AN32" s="1007"/>
      <c r="AO32" s="1007"/>
      <c r="AP32" s="1007">
        <v>3809</v>
      </c>
      <c r="AQ32" s="1007"/>
      <c r="AR32" s="1007"/>
      <c r="AS32" s="1007"/>
      <c r="AT32" s="1007"/>
      <c r="AU32" s="1007">
        <v>2658</v>
      </c>
      <c r="AV32" s="1007"/>
      <c r="AW32" s="1007"/>
      <c r="AX32" s="1007"/>
      <c r="AY32" s="1007"/>
      <c r="AZ32" s="1077" t="s">
        <v>517</v>
      </c>
      <c r="BA32" s="1077"/>
      <c r="BB32" s="1077"/>
      <c r="BC32" s="1077"/>
      <c r="BD32" s="1077"/>
      <c r="BE32" s="1008" t="s">
        <v>410</v>
      </c>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15">
      <c r="A33" s="242">
        <v>6</v>
      </c>
      <c r="B33" s="1066"/>
      <c r="C33" s="1067"/>
      <c r="D33" s="1067"/>
      <c r="E33" s="1067"/>
      <c r="F33" s="1067"/>
      <c r="G33" s="1067"/>
      <c r="H33" s="1067"/>
      <c r="I33" s="1067"/>
      <c r="J33" s="1067"/>
      <c r="K33" s="1067"/>
      <c r="L33" s="1067"/>
      <c r="M33" s="1067"/>
      <c r="N33" s="1067"/>
      <c r="O33" s="1067"/>
      <c r="P33" s="1068"/>
      <c r="Q33" s="1074"/>
      <c r="R33" s="1075"/>
      <c r="S33" s="1075"/>
      <c r="T33" s="1075"/>
      <c r="U33" s="1075"/>
      <c r="V33" s="1075"/>
      <c r="W33" s="1075"/>
      <c r="X33" s="1075"/>
      <c r="Y33" s="1075"/>
      <c r="Z33" s="1075"/>
      <c r="AA33" s="1075"/>
      <c r="AB33" s="1075"/>
      <c r="AC33" s="1075"/>
      <c r="AD33" s="1075"/>
      <c r="AE33" s="1076"/>
      <c r="AF33" s="1071"/>
      <c r="AG33" s="1072"/>
      <c r="AH33" s="1072"/>
      <c r="AI33" s="1072"/>
      <c r="AJ33" s="1073"/>
      <c r="AK33" s="1016"/>
      <c r="AL33" s="1007"/>
      <c r="AM33" s="1007"/>
      <c r="AN33" s="1007"/>
      <c r="AO33" s="1007"/>
      <c r="AP33" s="1007"/>
      <c r="AQ33" s="1007"/>
      <c r="AR33" s="1007"/>
      <c r="AS33" s="1007"/>
      <c r="AT33" s="1007"/>
      <c r="AU33" s="1007"/>
      <c r="AV33" s="1007"/>
      <c r="AW33" s="1007"/>
      <c r="AX33" s="1007"/>
      <c r="AY33" s="1007"/>
      <c r="AZ33" s="1077"/>
      <c r="BA33" s="1077"/>
      <c r="BB33" s="1077"/>
      <c r="BC33" s="1077"/>
      <c r="BD33" s="1077"/>
      <c r="BE33" s="1008"/>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15">
      <c r="A34" s="242">
        <v>7</v>
      </c>
      <c r="B34" s="1066"/>
      <c r="C34" s="1067"/>
      <c r="D34" s="1067"/>
      <c r="E34" s="1067"/>
      <c r="F34" s="1067"/>
      <c r="G34" s="1067"/>
      <c r="H34" s="1067"/>
      <c r="I34" s="1067"/>
      <c r="J34" s="1067"/>
      <c r="K34" s="1067"/>
      <c r="L34" s="1067"/>
      <c r="M34" s="1067"/>
      <c r="N34" s="1067"/>
      <c r="O34" s="1067"/>
      <c r="P34" s="1068"/>
      <c r="Q34" s="1074"/>
      <c r="R34" s="1075"/>
      <c r="S34" s="1075"/>
      <c r="T34" s="1075"/>
      <c r="U34" s="1075"/>
      <c r="V34" s="1075"/>
      <c r="W34" s="1075"/>
      <c r="X34" s="1075"/>
      <c r="Y34" s="1075"/>
      <c r="Z34" s="1075"/>
      <c r="AA34" s="1075"/>
      <c r="AB34" s="1075"/>
      <c r="AC34" s="1075"/>
      <c r="AD34" s="1075"/>
      <c r="AE34" s="1076"/>
      <c r="AF34" s="1071"/>
      <c r="AG34" s="1072"/>
      <c r="AH34" s="1072"/>
      <c r="AI34" s="1072"/>
      <c r="AJ34" s="1073"/>
      <c r="AK34" s="1016"/>
      <c r="AL34" s="1007"/>
      <c r="AM34" s="1007"/>
      <c r="AN34" s="1007"/>
      <c r="AO34" s="1007"/>
      <c r="AP34" s="1007"/>
      <c r="AQ34" s="1007"/>
      <c r="AR34" s="1007"/>
      <c r="AS34" s="1007"/>
      <c r="AT34" s="1007"/>
      <c r="AU34" s="1007"/>
      <c r="AV34" s="1007"/>
      <c r="AW34" s="1007"/>
      <c r="AX34" s="1007"/>
      <c r="AY34" s="1007"/>
      <c r="AZ34" s="1077"/>
      <c r="BA34" s="1077"/>
      <c r="BB34" s="1077"/>
      <c r="BC34" s="1077"/>
      <c r="BD34" s="1077"/>
      <c r="BE34" s="1008"/>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15">
      <c r="A35" s="242">
        <v>8</v>
      </c>
      <c r="B35" s="1066"/>
      <c r="C35" s="1067"/>
      <c r="D35" s="1067"/>
      <c r="E35" s="1067"/>
      <c r="F35" s="1067"/>
      <c r="G35" s="1067"/>
      <c r="H35" s="1067"/>
      <c r="I35" s="1067"/>
      <c r="J35" s="1067"/>
      <c r="K35" s="1067"/>
      <c r="L35" s="1067"/>
      <c r="M35" s="1067"/>
      <c r="N35" s="1067"/>
      <c r="O35" s="1067"/>
      <c r="P35" s="1068"/>
      <c r="Q35" s="1074"/>
      <c r="R35" s="1075"/>
      <c r="S35" s="1075"/>
      <c r="T35" s="1075"/>
      <c r="U35" s="1075"/>
      <c r="V35" s="1075"/>
      <c r="W35" s="1075"/>
      <c r="X35" s="1075"/>
      <c r="Y35" s="1075"/>
      <c r="Z35" s="1075"/>
      <c r="AA35" s="1075"/>
      <c r="AB35" s="1075"/>
      <c r="AC35" s="1075"/>
      <c r="AD35" s="1075"/>
      <c r="AE35" s="1076"/>
      <c r="AF35" s="1071"/>
      <c r="AG35" s="1072"/>
      <c r="AH35" s="1072"/>
      <c r="AI35" s="1072"/>
      <c r="AJ35" s="1073"/>
      <c r="AK35" s="1016"/>
      <c r="AL35" s="1007"/>
      <c r="AM35" s="1007"/>
      <c r="AN35" s="1007"/>
      <c r="AO35" s="1007"/>
      <c r="AP35" s="1007"/>
      <c r="AQ35" s="1007"/>
      <c r="AR35" s="1007"/>
      <c r="AS35" s="1007"/>
      <c r="AT35" s="1007"/>
      <c r="AU35" s="1007"/>
      <c r="AV35" s="1007"/>
      <c r="AW35" s="1007"/>
      <c r="AX35" s="1007"/>
      <c r="AY35" s="1007"/>
      <c r="AZ35" s="1077"/>
      <c r="BA35" s="1077"/>
      <c r="BB35" s="1077"/>
      <c r="BC35" s="1077"/>
      <c r="BD35" s="1077"/>
      <c r="BE35" s="1008"/>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15">
      <c r="A36" s="242">
        <v>9</v>
      </c>
      <c r="B36" s="1066"/>
      <c r="C36" s="1067"/>
      <c r="D36" s="1067"/>
      <c r="E36" s="1067"/>
      <c r="F36" s="1067"/>
      <c r="G36" s="1067"/>
      <c r="H36" s="1067"/>
      <c r="I36" s="1067"/>
      <c r="J36" s="1067"/>
      <c r="K36" s="1067"/>
      <c r="L36" s="1067"/>
      <c r="M36" s="1067"/>
      <c r="N36" s="1067"/>
      <c r="O36" s="1067"/>
      <c r="P36" s="1068"/>
      <c r="Q36" s="1074"/>
      <c r="R36" s="1075"/>
      <c r="S36" s="1075"/>
      <c r="T36" s="1075"/>
      <c r="U36" s="1075"/>
      <c r="V36" s="1075"/>
      <c r="W36" s="1075"/>
      <c r="X36" s="1075"/>
      <c r="Y36" s="1075"/>
      <c r="Z36" s="1075"/>
      <c r="AA36" s="1075"/>
      <c r="AB36" s="1075"/>
      <c r="AC36" s="1075"/>
      <c r="AD36" s="1075"/>
      <c r="AE36" s="1076"/>
      <c r="AF36" s="1071"/>
      <c r="AG36" s="1072"/>
      <c r="AH36" s="1072"/>
      <c r="AI36" s="1072"/>
      <c r="AJ36" s="1073"/>
      <c r="AK36" s="1016"/>
      <c r="AL36" s="1007"/>
      <c r="AM36" s="1007"/>
      <c r="AN36" s="1007"/>
      <c r="AO36" s="1007"/>
      <c r="AP36" s="1007"/>
      <c r="AQ36" s="1007"/>
      <c r="AR36" s="1007"/>
      <c r="AS36" s="1007"/>
      <c r="AT36" s="1007"/>
      <c r="AU36" s="1007"/>
      <c r="AV36" s="1007"/>
      <c r="AW36" s="1007"/>
      <c r="AX36" s="1007"/>
      <c r="AY36" s="1007"/>
      <c r="AZ36" s="1077"/>
      <c r="BA36" s="1077"/>
      <c r="BB36" s="1077"/>
      <c r="BC36" s="1077"/>
      <c r="BD36" s="1077"/>
      <c r="BE36" s="1008"/>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15">
      <c r="A37" s="242">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15">
      <c r="A38" s="242">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15">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15">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15">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15">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15">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15">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15">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15">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15">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15">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15">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15">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15">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15">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15">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15">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15">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15">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15">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15">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15">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15">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15">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412</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
      <c r="A63" s="240" t="s">
        <v>393</v>
      </c>
      <c r="B63" s="973" t="s">
        <v>413</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1349</v>
      </c>
      <c r="AG63" s="995"/>
      <c r="AH63" s="995"/>
      <c r="AI63" s="995"/>
      <c r="AJ63" s="1058"/>
      <c r="AK63" s="1059"/>
      <c r="AL63" s="999"/>
      <c r="AM63" s="999"/>
      <c r="AN63" s="999"/>
      <c r="AO63" s="999"/>
      <c r="AP63" s="995">
        <v>3809</v>
      </c>
      <c r="AQ63" s="995"/>
      <c r="AR63" s="995"/>
      <c r="AS63" s="995"/>
      <c r="AT63" s="995"/>
      <c r="AU63" s="995">
        <v>2658</v>
      </c>
      <c r="AV63" s="995"/>
      <c r="AW63" s="995"/>
      <c r="AX63" s="995"/>
      <c r="AY63" s="995"/>
      <c r="AZ63" s="1053"/>
      <c r="BA63" s="1053"/>
      <c r="BB63" s="1053"/>
      <c r="BC63" s="1053"/>
      <c r="BD63" s="1053"/>
      <c r="BE63" s="996"/>
      <c r="BF63" s="996"/>
      <c r="BG63" s="996"/>
      <c r="BH63" s="996"/>
      <c r="BI63" s="997"/>
      <c r="BJ63" s="1054" t="s">
        <v>414</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
      <c r="A65" s="232" t="s">
        <v>415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15">
      <c r="A66" s="1031" t="s">
        <v>416</v>
      </c>
      <c r="B66" s="1032"/>
      <c r="C66" s="1032"/>
      <c r="D66" s="1032"/>
      <c r="E66" s="1032"/>
      <c r="F66" s="1032"/>
      <c r="G66" s="1032"/>
      <c r="H66" s="1032"/>
      <c r="I66" s="1032"/>
      <c r="J66" s="1032"/>
      <c r="K66" s="1032"/>
      <c r="L66" s="1032"/>
      <c r="M66" s="1032"/>
      <c r="N66" s="1032"/>
      <c r="O66" s="1032"/>
      <c r="P66" s="1033"/>
      <c r="Q66" s="1037" t="s">
        <v>398</v>
      </c>
      <c r="R66" s="1038"/>
      <c r="S66" s="1038"/>
      <c r="T66" s="1038"/>
      <c r="U66" s="1039"/>
      <c r="V66" s="1037" t="s">
        <v>417</v>
      </c>
      <c r="W66" s="1038"/>
      <c r="X66" s="1038"/>
      <c r="Y66" s="1038"/>
      <c r="Z66" s="1039"/>
      <c r="AA66" s="1037" t="s">
        <v>418</v>
      </c>
      <c r="AB66" s="1038"/>
      <c r="AC66" s="1038"/>
      <c r="AD66" s="1038"/>
      <c r="AE66" s="1039"/>
      <c r="AF66" s="1043" t="s">
        <v>419</v>
      </c>
      <c r="AG66" s="1044"/>
      <c r="AH66" s="1044"/>
      <c r="AI66" s="1044"/>
      <c r="AJ66" s="1045"/>
      <c r="AK66" s="1037" t="s">
        <v>420</v>
      </c>
      <c r="AL66" s="1032"/>
      <c r="AM66" s="1032"/>
      <c r="AN66" s="1032"/>
      <c r="AO66" s="1033"/>
      <c r="AP66" s="1037" t="s">
        <v>421</v>
      </c>
      <c r="AQ66" s="1038"/>
      <c r="AR66" s="1038"/>
      <c r="AS66" s="1038"/>
      <c r="AT66" s="1039"/>
      <c r="AU66" s="1037" t="s">
        <v>422</v>
      </c>
      <c r="AV66" s="1038"/>
      <c r="AW66" s="1038"/>
      <c r="AX66" s="1038"/>
      <c r="AY66" s="1039"/>
      <c r="AZ66" s="1037" t="s">
        <v>381</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15">
      <c r="A68" s="236">
        <v>1</v>
      </c>
      <c r="B68" s="1021" t="s">
        <v>580</v>
      </c>
      <c r="C68" s="1022"/>
      <c r="D68" s="1022"/>
      <c r="E68" s="1022"/>
      <c r="F68" s="1022"/>
      <c r="G68" s="1022"/>
      <c r="H68" s="1022"/>
      <c r="I68" s="1022"/>
      <c r="J68" s="1022"/>
      <c r="K68" s="1022"/>
      <c r="L68" s="1022"/>
      <c r="M68" s="1022"/>
      <c r="N68" s="1022"/>
      <c r="O68" s="1022"/>
      <c r="P68" s="1023"/>
      <c r="Q68" s="1024">
        <v>1608</v>
      </c>
      <c r="R68" s="1018"/>
      <c r="S68" s="1018"/>
      <c r="T68" s="1018"/>
      <c r="U68" s="1018"/>
      <c r="V68" s="1018">
        <v>1370</v>
      </c>
      <c r="W68" s="1018"/>
      <c r="X68" s="1018"/>
      <c r="Y68" s="1018"/>
      <c r="Z68" s="1018"/>
      <c r="AA68" s="1018">
        <v>237</v>
      </c>
      <c r="AB68" s="1018"/>
      <c r="AC68" s="1018"/>
      <c r="AD68" s="1018"/>
      <c r="AE68" s="1018"/>
      <c r="AF68" s="1018">
        <v>237</v>
      </c>
      <c r="AG68" s="1018"/>
      <c r="AH68" s="1018"/>
      <c r="AI68" s="1018"/>
      <c r="AJ68" s="1018"/>
      <c r="AK68" s="1018" t="s">
        <v>579</v>
      </c>
      <c r="AL68" s="1018"/>
      <c r="AM68" s="1018"/>
      <c r="AN68" s="1018"/>
      <c r="AO68" s="1018"/>
      <c r="AP68" s="1018" t="s">
        <v>579</v>
      </c>
      <c r="AQ68" s="1018"/>
      <c r="AR68" s="1018"/>
      <c r="AS68" s="1018"/>
      <c r="AT68" s="1018"/>
      <c r="AU68" s="1018" t="s">
        <v>579</v>
      </c>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15">
      <c r="A69" s="238">
        <v>2</v>
      </c>
      <c r="B69" s="1010" t="s">
        <v>581</v>
      </c>
      <c r="C69" s="1011"/>
      <c r="D69" s="1011"/>
      <c r="E69" s="1011"/>
      <c r="F69" s="1011"/>
      <c r="G69" s="1011"/>
      <c r="H69" s="1011"/>
      <c r="I69" s="1011"/>
      <c r="J69" s="1011"/>
      <c r="K69" s="1011"/>
      <c r="L69" s="1011"/>
      <c r="M69" s="1011"/>
      <c r="N69" s="1011"/>
      <c r="O69" s="1011"/>
      <c r="P69" s="1012"/>
      <c r="Q69" s="1013">
        <v>435773</v>
      </c>
      <c r="R69" s="1007"/>
      <c r="S69" s="1007"/>
      <c r="T69" s="1007"/>
      <c r="U69" s="1007"/>
      <c r="V69" s="1007">
        <v>433285</v>
      </c>
      <c r="W69" s="1007"/>
      <c r="X69" s="1007"/>
      <c r="Y69" s="1007"/>
      <c r="Z69" s="1007"/>
      <c r="AA69" s="1007">
        <v>2487</v>
      </c>
      <c r="AB69" s="1007"/>
      <c r="AC69" s="1007"/>
      <c r="AD69" s="1007"/>
      <c r="AE69" s="1007"/>
      <c r="AF69" s="1007">
        <v>2487</v>
      </c>
      <c r="AG69" s="1007"/>
      <c r="AH69" s="1007"/>
      <c r="AI69" s="1007"/>
      <c r="AJ69" s="1007"/>
      <c r="AK69" s="1007">
        <v>902</v>
      </c>
      <c r="AL69" s="1007"/>
      <c r="AM69" s="1007"/>
      <c r="AN69" s="1007"/>
      <c r="AO69" s="1007"/>
      <c r="AP69" s="1007" t="s">
        <v>579</v>
      </c>
      <c r="AQ69" s="1007"/>
      <c r="AR69" s="1007"/>
      <c r="AS69" s="1007"/>
      <c r="AT69" s="1007"/>
      <c r="AU69" s="1007" t="s">
        <v>579</v>
      </c>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15">
      <c r="A70" s="238">
        <v>3</v>
      </c>
      <c r="B70" s="1010" t="s">
        <v>583</v>
      </c>
      <c r="C70" s="1011"/>
      <c r="D70" s="1011"/>
      <c r="E70" s="1011"/>
      <c r="F70" s="1011"/>
      <c r="G70" s="1011"/>
      <c r="H70" s="1011"/>
      <c r="I70" s="1011"/>
      <c r="J70" s="1011"/>
      <c r="K70" s="1011"/>
      <c r="L70" s="1011"/>
      <c r="M70" s="1011"/>
      <c r="N70" s="1011"/>
      <c r="O70" s="1011"/>
      <c r="P70" s="1012"/>
      <c r="Q70" s="1013">
        <v>4171</v>
      </c>
      <c r="R70" s="1007"/>
      <c r="S70" s="1007"/>
      <c r="T70" s="1007"/>
      <c r="U70" s="1007"/>
      <c r="V70" s="1007">
        <v>4029</v>
      </c>
      <c r="W70" s="1007"/>
      <c r="X70" s="1007"/>
      <c r="Y70" s="1007"/>
      <c r="Z70" s="1007"/>
      <c r="AA70" s="1007">
        <v>142</v>
      </c>
      <c r="AB70" s="1007"/>
      <c r="AC70" s="1007"/>
      <c r="AD70" s="1007"/>
      <c r="AE70" s="1007"/>
      <c r="AF70" s="1007">
        <v>142</v>
      </c>
      <c r="AG70" s="1007"/>
      <c r="AH70" s="1007"/>
      <c r="AI70" s="1007"/>
      <c r="AJ70" s="1007"/>
      <c r="AK70" s="1007" t="s">
        <v>579</v>
      </c>
      <c r="AL70" s="1007"/>
      <c r="AM70" s="1007"/>
      <c r="AN70" s="1007"/>
      <c r="AO70" s="1007"/>
      <c r="AP70" s="1007" t="s">
        <v>579</v>
      </c>
      <c r="AQ70" s="1007"/>
      <c r="AR70" s="1007"/>
      <c r="AS70" s="1007"/>
      <c r="AT70" s="1007"/>
      <c r="AU70" s="1007" t="s">
        <v>579</v>
      </c>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15">
      <c r="A71" s="238">
        <v>4</v>
      </c>
      <c r="B71" s="1010" t="s">
        <v>584</v>
      </c>
      <c r="C71" s="1011"/>
      <c r="D71" s="1011"/>
      <c r="E71" s="1011"/>
      <c r="F71" s="1011"/>
      <c r="G71" s="1011"/>
      <c r="H71" s="1011"/>
      <c r="I71" s="1011"/>
      <c r="J71" s="1011"/>
      <c r="K71" s="1011"/>
      <c r="L71" s="1011"/>
      <c r="M71" s="1011"/>
      <c r="N71" s="1011"/>
      <c r="O71" s="1011"/>
      <c r="P71" s="1012"/>
      <c r="Q71" s="1013">
        <v>547</v>
      </c>
      <c r="R71" s="1007"/>
      <c r="S71" s="1007"/>
      <c r="T71" s="1007"/>
      <c r="U71" s="1007"/>
      <c r="V71" s="1007">
        <v>518</v>
      </c>
      <c r="W71" s="1007"/>
      <c r="X71" s="1007"/>
      <c r="Y71" s="1007"/>
      <c r="Z71" s="1007"/>
      <c r="AA71" s="1007">
        <v>29</v>
      </c>
      <c r="AB71" s="1007"/>
      <c r="AC71" s="1007"/>
      <c r="AD71" s="1007"/>
      <c r="AE71" s="1007"/>
      <c r="AF71" s="1007">
        <v>29</v>
      </c>
      <c r="AG71" s="1007"/>
      <c r="AH71" s="1007"/>
      <c r="AI71" s="1007"/>
      <c r="AJ71" s="1007"/>
      <c r="AK71" s="1007" t="s">
        <v>517</v>
      </c>
      <c r="AL71" s="1007"/>
      <c r="AM71" s="1007"/>
      <c r="AN71" s="1007"/>
      <c r="AO71" s="1007"/>
      <c r="AP71" s="1007" t="s">
        <v>517</v>
      </c>
      <c r="AQ71" s="1007"/>
      <c r="AR71" s="1007"/>
      <c r="AS71" s="1007"/>
      <c r="AT71" s="1007"/>
      <c r="AU71" s="1007" t="s">
        <v>517</v>
      </c>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15">
      <c r="A72" s="238">
        <v>5</v>
      </c>
      <c r="B72" s="1010" t="s">
        <v>585</v>
      </c>
      <c r="C72" s="1011"/>
      <c r="D72" s="1011"/>
      <c r="E72" s="1011"/>
      <c r="F72" s="1011"/>
      <c r="G72" s="1011"/>
      <c r="H72" s="1011"/>
      <c r="I72" s="1011"/>
      <c r="J72" s="1011"/>
      <c r="K72" s="1011"/>
      <c r="L72" s="1011"/>
      <c r="M72" s="1011"/>
      <c r="N72" s="1011"/>
      <c r="O72" s="1011"/>
      <c r="P72" s="1012"/>
      <c r="Q72" s="1013">
        <v>1184</v>
      </c>
      <c r="R72" s="1007"/>
      <c r="S72" s="1007"/>
      <c r="T72" s="1007"/>
      <c r="U72" s="1007"/>
      <c r="V72" s="1007">
        <v>1145</v>
      </c>
      <c r="W72" s="1007"/>
      <c r="X72" s="1007"/>
      <c r="Y72" s="1007"/>
      <c r="Z72" s="1007"/>
      <c r="AA72" s="1007">
        <v>39</v>
      </c>
      <c r="AB72" s="1007"/>
      <c r="AC72" s="1007"/>
      <c r="AD72" s="1007"/>
      <c r="AE72" s="1007"/>
      <c r="AF72" s="1007">
        <v>39</v>
      </c>
      <c r="AG72" s="1007"/>
      <c r="AH72" s="1007"/>
      <c r="AI72" s="1007"/>
      <c r="AJ72" s="1007"/>
      <c r="AK72" s="1007" t="s">
        <v>579</v>
      </c>
      <c r="AL72" s="1007"/>
      <c r="AM72" s="1007"/>
      <c r="AN72" s="1007"/>
      <c r="AO72" s="1007"/>
      <c r="AP72" s="1007">
        <v>1615</v>
      </c>
      <c r="AQ72" s="1007"/>
      <c r="AR72" s="1007"/>
      <c r="AS72" s="1007"/>
      <c r="AT72" s="1007"/>
      <c r="AU72" s="1007">
        <v>332</v>
      </c>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15">
      <c r="A73" s="238">
        <v>6</v>
      </c>
      <c r="B73" s="1010" t="s">
        <v>586</v>
      </c>
      <c r="C73" s="1011"/>
      <c r="D73" s="1011"/>
      <c r="E73" s="1011"/>
      <c r="F73" s="1011"/>
      <c r="G73" s="1011"/>
      <c r="H73" s="1011"/>
      <c r="I73" s="1011"/>
      <c r="J73" s="1011"/>
      <c r="K73" s="1011"/>
      <c r="L73" s="1011"/>
      <c r="M73" s="1011"/>
      <c r="N73" s="1011"/>
      <c r="O73" s="1011"/>
      <c r="P73" s="1012"/>
      <c r="Q73" s="1013">
        <v>0</v>
      </c>
      <c r="R73" s="1007"/>
      <c r="S73" s="1007"/>
      <c r="T73" s="1007"/>
      <c r="U73" s="1007"/>
      <c r="V73" s="1007">
        <v>0</v>
      </c>
      <c r="W73" s="1007"/>
      <c r="X73" s="1007"/>
      <c r="Y73" s="1007"/>
      <c r="Z73" s="1007"/>
      <c r="AA73" s="1007">
        <v>0</v>
      </c>
      <c r="AB73" s="1007"/>
      <c r="AC73" s="1007"/>
      <c r="AD73" s="1007"/>
      <c r="AE73" s="1007"/>
      <c r="AF73" s="1007">
        <v>0</v>
      </c>
      <c r="AG73" s="1007"/>
      <c r="AH73" s="1007"/>
      <c r="AI73" s="1007"/>
      <c r="AJ73" s="1007"/>
      <c r="AK73" s="1007" t="s">
        <v>517</v>
      </c>
      <c r="AL73" s="1007"/>
      <c r="AM73" s="1007"/>
      <c r="AN73" s="1007"/>
      <c r="AO73" s="1007"/>
      <c r="AP73" s="1007" t="s">
        <v>517</v>
      </c>
      <c r="AQ73" s="1007"/>
      <c r="AR73" s="1007"/>
      <c r="AS73" s="1007"/>
      <c r="AT73" s="1007"/>
      <c r="AU73" s="1007" t="s">
        <v>517</v>
      </c>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15">
      <c r="A74" s="238">
        <v>7</v>
      </c>
      <c r="B74" s="1010"/>
      <c r="C74" s="1011"/>
      <c r="D74" s="1011"/>
      <c r="E74" s="1011"/>
      <c r="F74" s="1011"/>
      <c r="G74" s="1011"/>
      <c r="H74" s="1011"/>
      <c r="I74" s="1011"/>
      <c r="J74" s="1011"/>
      <c r="K74" s="1011"/>
      <c r="L74" s="1011"/>
      <c r="M74" s="1011"/>
      <c r="N74" s="1011"/>
      <c r="O74" s="1011"/>
      <c r="P74" s="1012"/>
      <c r="Q74" s="1013"/>
      <c r="R74" s="1007"/>
      <c r="S74" s="1007"/>
      <c r="T74" s="1007"/>
      <c r="U74" s="1007"/>
      <c r="V74" s="1007"/>
      <c r="W74" s="1007"/>
      <c r="X74" s="1007"/>
      <c r="Y74" s="1007"/>
      <c r="Z74" s="1007"/>
      <c r="AA74" s="1007"/>
      <c r="AB74" s="1007"/>
      <c r="AC74" s="1007"/>
      <c r="AD74" s="1007"/>
      <c r="AE74" s="1007"/>
      <c r="AF74" s="1007"/>
      <c r="AG74" s="1007"/>
      <c r="AH74" s="1007"/>
      <c r="AI74" s="1007"/>
      <c r="AJ74" s="1007"/>
      <c r="AK74" s="1007"/>
      <c r="AL74" s="1007"/>
      <c r="AM74" s="1007"/>
      <c r="AN74" s="1007"/>
      <c r="AO74" s="1007"/>
      <c r="AP74" s="1007"/>
      <c r="AQ74" s="1007"/>
      <c r="AR74" s="1007"/>
      <c r="AS74" s="1007"/>
      <c r="AT74" s="1007"/>
      <c r="AU74" s="1007"/>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15">
      <c r="A75" s="238">
        <v>8</v>
      </c>
      <c r="B75" s="1010"/>
      <c r="C75" s="1011"/>
      <c r="D75" s="1011"/>
      <c r="E75" s="1011"/>
      <c r="F75" s="1011"/>
      <c r="G75" s="1011"/>
      <c r="H75" s="1011"/>
      <c r="I75" s="1011"/>
      <c r="J75" s="1011"/>
      <c r="K75" s="1011"/>
      <c r="L75" s="1011"/>
      <c r="M75" s="1011"/>
      <c r="N75" s="1011"/>
      <c r="O75" s="1011"/>
      <c r="P75" s="1012"/>
      <c r="Q75" s="1014"/>
      <c r="R75" s="1015"/>
      <c r="S75" s="1015"/>
      <c r="T75" s="1015"/>
      <c r="U75" s="1016"/>
      <c r="V75" s="1017"/>
      <c r="W75" s="1015"/>
      <c r="X75" s="1015"/>
      <c r="Y75" s="1015"/>
      <c r="Z75" s="1016"/>
      <c r="AA75" s="1017"/>
      <c r="AB75" s="1015"/>
      <c r="AC75" s="1015"/>
      <c r="AD75" s="1015"/>
      <c r="AE75" s="1016"/>
      <c r="AF75" s="1017"/>
      <c r="AG75" s="1015"/>
      <c r="AH75" s="1015"/>
      <c r="AI75" s="1015"/>
      <c r="AJ75" s="1016"/>
      <c r="AK75" s="1017"/>
      <c r="AL75" s="1015"/>
      <c r="AM75" s="1015"/>
      <c r="AN75" s="1015"/>
      <c r="AO75" s="1016"/>
      <c r="AP75" s="1017"/>
      <c r="AQ75" s="1015"/>
      <c r="AR75" s="1015"/>
      <c r="AS75" s="1015"/>
      <c r="AT75" s="1016"/>
      <c r="AU75" s="1017"/>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15">
      <c r="A76" s="238">
        <v>9</v>
      </c>
      <c r="B76" s="1010"/>
      <c r="C76" s="1011"/>
      <c r="D76" s="1011"/>
      <c r="E76" s="1011"/>
      <c r="F76" s="1011"/>
      <c r="G76" s="1011"/>
      <c r="H76" s="1011"/>
      <c r="I76" s="1011"/>
      <c r="J76" s="1011"/>
      <c r="K76" s="1011"/>
      <c r="L76" s="1011"/>
      <c r="M76" s="1011"/>
      <c r="N76" s="1011"/>
      <c r="O76" s="1011"/>
      <c r="P76" s="1012"/>
      <c r="Q76" s="1014"/>
      <c r="R76" s="1015"/>
      <c r="S76" s="1015"/>
      <c r="T76" s="1015"/>
      <c r="U76" s="1016"/>
      <c r="V76" s="1017"/>
      <c r="W76" s="1015"/>
      <c r="X76" s="1015"/>
      <c r="Y76" s="1015"/>
      <c r="Z76" s="1016"/>
      <c r="AA76" s="1017"/>
      <c r="AB76" s="1015"/>
      <c r="AC76" s="1015"/>
      <c r="AD76" s="1015"/>
      <c r="AE76" s="1016"/>
      <c r="AF76" s="1017"/>
      <c r="AG76" s="1015"/>
      <c r="AH76" s="1015"/>
      <c r="AI76" s="1015"/>
      <c r="AJ76" s="1016"/>
      <c r="AK76" s="1017"/>
      <c r="AL76" s="1015"/>
      <c r="AM76" s="1015"/>
      <c r="AN76" s="1015"/>
      <c r="AO76" s="1016"/>
      <c r="AP76" s="1017"/>
      <c r="AQ76" s="1015"/>
      <c r="AR76" s="1015"/>
      <c r="AS76" s="1015"/>
      <c r="AT76" s="1016"/>
      <c r="AU76" s="1017"/>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15">
      <c r="A77" s="238">
        <v>10</v>
      </c>
      <c r="B77" s="1010"/>
      <c r="C77" s="1011"/>
      <c r="D77" s="1011"/>
      <c r="E77" s="1011"/>
      <c r="F77" s="1011"/>
      <c r="G77" s="1011"/>
      <c r="H77" s="1011"/>
      <c r="I77" s="1011"/>
      <c r="J77" s="1011"/>
      <c r="K77" s="1011"/>
      <c r="L77" s="1011"/>
      <c r="M77" s="1011"/>
      <c r="N77" s="1011"/>
      <c r="O77" s="1011"/>
      <c r="P77" s="1012"/>
      <c r="Q77" s="1014"/>
      <c r="R77" s="1015"/>
      <c r="S77" s="1015"/>
      <c r="T77" s="1015"/>
      <c r="U77" s="1016"/>
      <c r="V77" s="1017"/>
      <c r="W77" s="1015"/>
      <c r="X77" s="1015"/>
      <c r="Y77" s="1015"/>
      <c r="Z77" s="1016"/>
      <c r="AA77" s="1017"/>
      <c r="AB77" s="1015"/>
      <c r="AC77" s="1015"/>
      <c r="AD77" s="1015"/>
      <c r="AE77" s="1016"/>
      <c r="AF77" s="1017"/>
      <c r="AG77" s="1015"/>
      <c r="AH77" s="1015"/>
      <c r="AI77" s="1015"/>
      <c r="AJ77" s="1016"/>
      <c r="AK77" s="1017"/>
      <c r="AL77" s="1015"/>
      <c r="AM77" s="1015"/>
      <c r="AN77" s="1015"/>
      <c r="AO77" s="1016"/>
      <c r="AP77" s="1017"/>
      <c r="AQ77" s="1015"/>
      <c r="AR77" s="1015"/>
      <c r="AS77" s="1015"/>
      <c r="AT77" s="1016"/>
      <c r="AU77" s="1017"/>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15">
      <c r="A78" s="238">
        <v>11</v>
      </c>
      <c r="B78" s="1010"/>
      <c r="C78" s="1011"/>
      <c r="D78" s="1011"/>
      <c r="E78" s="1011"/>
      <c r="F78" s="1011"/>
      <c r="G78" s="1011"/>
      <c r="H78" s="1011"/>
      <c r="I78" s="1011"/>
      <c r="J78" s="1011"/>
      <c r="K78" s="1011"/>
      <c r="L78" s="1011"/>
      <c r="M78" s="1011"/>
      <c r="N78" s="1011"/>
      <c r="O78" s="1011"/>
      <c r="P78" s="1012"/>
      <c r="Q78" s="1013"/>
      <c r="R78" s="1007"/>
      <c r="S78" s="1007"/>
      <c r="T78" s="1007"/>
      <c r="U78" s="1007"/>
      <c r="V78" s="1007"/>
      <c r="W78" s="1007"/>
      <c r="X78" s="1007"/>
      <c r="Y78" s="1007"/>
      <c r="Z78" s="1007"/>
      <c r="AA78" s="1007"/>
      <c r="AB78" s="1007"/>
      <c r="AC78" s="1007"/>
      <c r="AD78" s="1007"/>
      <c r="AE78" s="1007"/>
      <c r="AF78" s="1007"/>
      <c r="AG78" s="1007"/>
      <c r="AH78" s="1007"/>
      <c r="AI78" s="1007"/>
      <c r="AJ78" s="1007"/>
      <c r="AK78" s="1007"/>
      <c r="AL78" s="1007"/>
      <c r="AM78" s="1007"/>
      <c r="AN78" s="1007"/>
      <c r="AO78" s="1007"/>
      <c r="AP78" s="1007"/>
      <c r="AQ78" s="1007"/>
      <c r="AR78" s="1007"/>
      <c r="AS78" s="1007"/>
      <c r="AT78" s="1007"/>
      <c r="AU78" s="1007"/>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15">
      <c r="A79" s="238">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15">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15">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15">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15">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15">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15">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15">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15">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
      <c r="A88" s="240" t="s">
        <v>393</v>
      </c>
      <c r="B88" s="973" t="s">
        <v>423</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v>2724</v>
      </c>
      <c r="AG88" s="995"/>
      <c r="AH88" s="995"/>
      <c r="AI88" s="995"/>
      <c r="AJ88" s="995"/>
      <c r="AK88" s="999"/>
      <c r="AL88" s="999"/>
      <c r="AM88" s="999"/>
      <c r="AN88" s="999"/>
      <c r="AO88" s="999"/>
      <c r="AP88" s="995">
        <v>1615</v>
      </c>
      <c r="AQ88" s="995"/>
      <c r="AR88" s="995"/>
      <c r="AS88" s="995"/>
      <c r="AT88" s="995"/>
      <c r="AU88" s="995">
        <v>332</v>
      </c>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393</v>
      </c>
      <c r="BR102" s="973" t="s">
        <v>424</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v>100</v>
      </c>
      <c r="CS102" s="989"/>
      <c r="CT102" s="989"/>
      <c r="CU102" s="989"/>
      <c r="CV102" s="990"/>
      <c r="CW102" s="988">
        <v>96</v>
      </c>
      <c r="CX102" s="989"/>
      <c r="CY102" s="989"/>
      <c r="CZ102" s="989"/>
      <c r="DA102" s="990"/>
      <c r="DB102" s="988" t="s">
        <v>579</v>
      </c>
      <c r="DC102" s="989"/>
      <c r="DD102" s="989"/>
      <c r="DE102" s="989"/>
      <c r="DF102" s="990"/>
      <c r="DG102" s="988" t="s">
        <v>579</v>
      </c>
      <c r="DH102" s="989"/>
      <c r="DI102" s="989"/>
      <c r="DJ102" s="989"/>
      <c r="DK102" s="990"/>
      <c r="DL102" s="988" t="s">
        <v>579</v>
      </c>
      <c r="DM102" s="989"/>
      <c r="DN102" s="989"/>
      <c r="DO102" s="989"/>
      <c r="DP102" s="990"/>
      <c r="DQ102" s="988" t="s">
        <v>579</v>
      </c>
      <c r="DR102" s="989"/>
      <c r="DS102" s="989"/>
      <c r="DT102" s="989"/>
      <c r="DU102" s="990"/>
      <c r="DV102" s="973"/>
      <c r="DW102" s="974"/>
      <c r="DX102" s="974"/>
      <c r="DY102" s="974"/>
      <c r="DZ102" s="975"/>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425</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426</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78" t="s">
        <v>429</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430</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15">
      <c r="A109" s="931" t="s">
        <v>431</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432</v>
      </c>
      <c r="AB109" s="932"/>
      <c r="AC109" s="932"/>
      <c r="AD109" s="932"/>
      <c r="AE109" s="933"/>
      <c r="AF109" s="934" t="s">
        <v>433</v>
      </c>
      <c r="AG109" s="932"/>
      <c r="AH109" s="932"/>
      <c r="AI109" s="932"/>
      <c r="AJ109" s="933"/>
      <c r="AK109" s="934" t="s">
        <v>311</v>
      </c>
      <c r="AL109" s="932"/>
      <c r="AM109" s="932"/>
      <c r="AN109" s="932"/>
      <c r="AO109" s="933"/>
      <c r="AP109" s="934" t="s">
        <v>434</v>
      </c>
      <c r="AQ109" s="932"/>
      <c r="AR109" s="932"/>
      <c r="AS109" s="932"/>
      <c r="AT109" s="965"/>
      <c r="AU109" s="931" t="s">
        <v>431</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432</v>
      </c>
      <c r="BR109" s="932"/>
      <c r="BS109" s="932"/>
      <c r="BT109" s="932"/>
      <c r="BU109" s="933"/>
      <c r="BV109" s="934" t="s">
        <v>433</v>
      </c>
      <c r="BW109" s="932"/>
      <c r="BX109" s="932"/>
      <c r="BY109" s="932"/>
      <c r="BZ109" s="933"/>
      <c r="CA109" s="934" t="s">
        <v>311</v>
      </c>
      <c r="CB109" s="932"/>
      <c r="CC109" s="932"/>
      <c r="CD109" s="932"/>
      <c r="CE109" s="933"/>
      <c r="CF109" s="972" t="s">
        <v>434</v>
      </c>
      <c r="CG109" s="972"/>
      <c r="CH109" s="972"/>
      <c r="CI109" s="972"/>
      <c r="CJ109" s="972"/>
      <c r="CK109" s="934" t="s">
        <v>435</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432</v>
      </c>
      <c r="DH109" s="932"/>
      <c r="DI109" s="932"/>
      <c r="DJ109" s="932"/>
      <c r="DK109" s="933"/>
      <c r="DL109" s="934" t="s">
        <v>433</v>
      </c>
      <c r="DM109" s="932"/>
      <c r="DN109" s="932"/>
      <c r="DO109" s="932"/>
      <c r="DP109" s="933"/>
      <c r="DQ109" s="934" t="s">
        <v>311</v>
      </c>
      <c r="DR109" s="932"/>
      <c r="DS109" s="932"/>
      <c r="DT109" s="932"/>
      <c r="DU109" s="933"/>
      <c r="DV109" s="934" t="s">
        <v>434</v>
      </c>
      <c r="DW109" s="932"/>
      <c r="DX109" s="932"/>
      <c r="DY109" s="932"/>
      <c r="DZ109" s="965"/>
    </row>
    <row r="110" spans="1:131" s="230" customFormat="1" ht="26.25" customHeight="1" x14ac:dyDescent="0.15">
      <c r="A110" s="843" t="s">
        <v>436</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600670</v>
      </c>
      <c r="AB110" s="925"/>
      <c r="AC110" s="925"/>
      <c r="AD110" s="925"/>
      <c r="AE110" s="926"/>
      <c r="AF110" s="927">
        <v>642104</v>
      </c>
      <c r="AG110" s="925"/>
      <c r="AH110" s="925"/>
      <c r="AI110" s="925"/>
      <c r="AJ110" s="926"/>
      <c r="AK110" s="927">
        <v>720758</v>
      </c>
      <c r="AL110" s="925"/>
      <c r="AM110" s="925"/>
      <c r="AN110" s="925"/>
      <c r="AO110" s="926"/>
      <c r="AP110" s="928">
        <v>14.1</v>
      </c>
      <c r="AQ110" s="929"/>
      <c r="AR110" s="929"/>
      <c r="AS110" s="929"/>
      <c r="AT110" s="930"/>
      <c r="AU110" s="966" t="s">
        <v>75</v>
      </c>
      <c r="AV110" s="967"/>
      <c r="AW110" s="967"/>
      <c r="AX110" s="967"/>
      <c r="AY110" s="967"/>
      <c r="AZ110" s="896" t="s">
        <v>437</v>
      </c>
      <c r="BA110" s="844"/>
      <c r="BB110" s="844"/>
      <c r="BC110" s="844"/>
      <c r="BD110" s="844"/>
      <c r="BE110" s="844"/>
      <c r="BF110" s="844"/>
      <c r="BG110" s="844"/>
      <c r="BH110" s="844"/>
      <c r="BI110" s="844"/>
      <c r="BJ110" s="844"/>
      <c r="BK110" s="844"/>
      <c r="BL110" s="844"/>
      <c r="BM110" s="844"/>
      <c r="BN110" s="844"/>
      <c r="BO110" s="844"/>
      <c r="BP110" s="845"/>
      <c r="BQ110" s="897">
        <v>8268434</v>
      </c>
      <c r="BR110" s="878"/>
      <c r="BS110" s="878"/>
      <c r="BT110" s="878"/>
      <c r="BU110" s="878"/>
      <c r="BV110" s="878">
        <v>8394784</v>
      </c>
      <c r="BW110" s="878"/>
      <c r="BX110" s="878"/>
      <c r="BY110" s="878"/>
      <c r="BZ110" s="878"/>
      <c r="CA110" s="878">
        <v>8107009</v>
      </c>
      <c r="CB110" s="878"/>
      <c r="CC110" s="878"/>
      <c r="CD110" s="878"/>
      <c r="CE110" s="878"/>
      <c r="CF110" s="902">
        <v>158.4</v>
      </c>
      <c r="CG110" s="903"/>
      <c r="CH110" s="903"/>
      <c r="CI110" s="903"/>
      <c r="CJ110" s="903"/>
      <c r="CK110" s="962" t="s">
        <v>438</v>
      </c>
      <c r="CL110" s="855"/>
      <c r="CM110" s="896" t="s">
        <v>439</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440</v>
      </c>
      <c r="DH110" s="878"/>
      <c r="DI110" s="878"/>
      <c r="DJ110" s="878"/>
      <c r="DK110" s="878"/>
      <c r="DL110" s="878" t="s">
        <v>440</v>
      </c>
      <c r="DM110" s="878"/>
      <c r="DN110" s="878"/>
      <c r="DO110" s="878"/>
      <c r="DP110" s="878"/>
      <c r="DQ110" s="878" t="s">
        <v>440</v>
      </c>
      <c r="DR110" s="878"/>
      <c r="DS110" s="878"/>
      <c r="DT110" s="878"/>
      <c r="DU110" s="878"/>
      <c r="DV110" s="879" t="s">
        <v>440</v>
      </c>
      <c r="DW110" s="879"/>
      <c r="DX110" s="879"/>
      <c r="DY110" s="879"/>
      <c r="DZ110" s="880"/>
    </row>
    <row r="111" spans="1:131" s="230" customFormat="1" ht="26.25" customHeight="1" x14ac:dyDescent="0.15">
      <c r="A111" s="810" t="s">
        <v>441</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131</v>
      </c>
      <c r="AB111" s="955"/>
      <c r="AC111" s="955"/>
      <c r="AD111" s="955"/>
      <c r="AE111" s="956"/>
      <c r="AF111" s="957" t="s">
        <v>131</v>
      </c>
      <c r="AG111" s="955"/>
      <c r="AH111" s="955"/>
      <c r="AI111" s="955"/>
      <c r="AJ111" s="956"/>
      <c r="AK111" s="957" t="s">
        <v>131</v>
      </c>
      <c r="AL111" s="955"/>
      <c r="AM111" s="955"/>
      <c r="AN111" s="955"/>
      <c r="AO111" s="956"/>
      <c r="AP111" s="958" t="s">
        <v>442</v>
      </c>
      <c r="AQ111" s="959"/>
      <c r="AR111" s="959"/>
      <c r="AS111" s="959"/>
      <c r="AT111" s="960"/>
      <c r="AU111" s="968"/>
      <c r="AV111" s="969"/>
      <c r="AW111" s="969"/>
      <c r="AX111" s="969"/>
      <c r="AY111" s="969"/>
      <c r="AZ111" s="851" t="s">
        <v>443</v>
      </c>
      <c r="BA111" s="788"/>
      <c r="BB111" s="788"/>
      <c r="BC111" s="788"/>
      <c r="BD111" s="788"/>
      <c r="BE111" s="788"/>
      <c r="BF111" s="788"/>
      <c r="BG111" s="788"/>
      <c r="BH111" s="788"/>
      <c r="BI111" s="788"/>
      <c r="BJ111" s="788"/>
      <c r="BK111" s="788"/>
      <c r="BL111" s="788"/>
      <c r="BM111" s="788"/>
      <c r="BN111" s="788"/>
      <c r="BO111" s="788"/>
      <c r="BP111" s="789"/>
      <c r="BQ111" s="852" t="s">
        <v>442</v>
      </c>
      <c r="BR111" s="853"/>
      <c r="BS111" s="853"/>
      <c r="BT111" s="853"/>
      <c r="BU111" s="853"/>
      <c r="BV111" s="853" t="s">
        <v>442</v>
      </c>
      <c r="BW111" s="853"/>
      <c r="BX111" s="853"/>
      <c r="BY111" s="853"/>
      <c r="BZ111" s="853"/>
      <c r="CA111" s="853" t="s">
        <v>442</v>
      </c>
      <c r="CB111" s="853"/>
      <c r="CC111" s="853"/>
      <c r="CD111" s="853"/>
      <c r="CE111" s="853"/>
      <c r="CF111" s="911" t="s">
        <v>442</v>
      </c>
      <c r="CG111" s="912"/>
      <c r="CH111" s="912"/>
      <c r="CI111" s="912"/>
      <c r="CJ111" s="912"/>
      <c r="CK111" s="963"/>
      <c r="CL111" s="857"/>
      <c r="CM111" s="851" t="s">
        <v>444</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442</v>
      </c>
      <c r="DH111" s="853"/>
      <c r="DI111" s="853"/>
      <c r="DJ111" s="853"/>
      <c r="DK111" s="853"/>
      <c r="DL111" s="853" t="s">
        <v>131</v>
      </c>
      <c r="DM111" s="853"/>
      <c r="DN111" s="853"/>
      <c r="DO111" s="853"/>
      <c r="DP111" s="853"/>
      <c r="DQ111" s="853" t="s">
        <v>442</v>
      </c>
      <c r="DR111" s="853"/>
      <c r="DS111" s="853"/>
      <c r="DT111" s="853"/>
      <c r="DU111" s="853"/>
      <c r="DV111" s="830" t="s">
        <v>131</v>
      </c>
      <c r="DW111" s="830"/>
      <c r="DX111" s="830"/>
      <c r="DY111" s="830"/>
      <c r="DZ111" s="831"/>
    </row>
    <row r="112" spans="1:131" s="230" customFormat="1" ht="26.25" customHeight="1" x14ac:dyDescent="0.15">
      <c r="A112" s="948" t="s">
        <v>445</v>
      </c>
      <c r="B112" s="949"/>
      <c r="C112" s="788" t="s">
        <v>446</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442</v>
      </c>
      <c r="AB112" s="816"/>
      <c r="AC112" s="816"/>
      <c r="AD112" s="816"/>
      <c r="AE112" s="817"/>
      <c r="AF112" s="818" t="s">
        <v>395</v>
      </c>
      <c r="AG112" s="816"/>
      <c r="AH112" s="816"/>
      <c r="AI112" s="816"/>
      <c r="AJ112" s="817"/>
      <c r="AK112" s="818" t="s">
        <v>395</v>
      </c>
      <c r="AL112" s="816"/>
      <c r="AM112" s="816"/>
      <c r="AN112" s="816"/>
      <c r="AO112" s="817"/>
      <c r="AP112" s="860" t="s">
        <v>395</v>
      </c>
      <c r="AQ112" s="861"/>
      <c r="AR112" s="861"/>
      <c r="AS112" s="861"/>
      <c r="AT112" s="862"/>
      <c r="AU112" s="968"/>
      <c r="AV112" s="969"/>
      <c r="AW112" s="969"/>
      <c r="AX112" s="969"/>
      <c r="AY112" s="969"/>
      <c r="AZ112" s="851" t="s">
        <v>447</v>
      </c>
      <c r="BA112" s="788"/>
      <c r="BB112" s="788"/>
      <c r="BC112" s="788"/>
      <c r="BD112" s="788"/>
      <c r="BE112" s="788"/>
      <c r="BF112" s="788"/>
      <c r="BG112" s="788"/>
      <c r="BH112" s="788"/>
      <c r="BI112" s="788"/>
      <c r="BJ112" s="788"/>
      <c r="BK112" s="788"/>
      <c r="BL112" s="788"/>
      <c r="BM112" s="788"/>
      <c r="BN112" s="788"/>
      <c r="BO112" s="788"/>
      <c r="BP112" s="789"/>
      <c r="BQ112" s="852">
        <v>3190181</v>
      </c>
      <c r="BR112" s="853"/>
      <c r="BS112" s="853"/>
      <c r="BT112" s="853"/>
      <c r="BU112" s="853"/>
      <c r="BV112" s="853">
        <v>2867150</v>
      </c>
      <c r="BW112" s="853"/>
      <c r="BX112" s="853"/>
      <c r="BY112" s="853"/>
      <c r="BZ112" s="853"/>
      <c r="CA112" s="853">
        <v>2658388</v>
      </c>
      <c r="CB112" s="853"/>
      <c r="CC112" s="853"/>
      <c r="CD112" s="853"/>
      <c r="CE112" s="853"/>
      <c r="CF112" s="911">
        <v>52</v>
      </c>
      <c r="CG112" s="912"/>
      <c r="CH112" s="912"/>
      <c r="CI112" s="912"/>
      <c r="CJ112" s="912"/>
      <c r="CK112" s="963"/>
      <c r="CL112" s="857"/>
      <c r="CM112" s="851" t="s">
        <v>448</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395</v>
      </c>
      <c r="DH112" s="853"/>
      <c r="DI112" s="853"/>
      <c r="DJ112" s="853"/>
      <c r="DK112" s="853"/>
      <c r="DL112" s="853" t="s">
        <v>395</v>
      </c>
      <c r="DM112" s="853"/>
      <c r="DN112" s="853"/>
      <c r="DO112" s="853"/>
      <c r="DP112" s="853"/>
      <c r="DQ112" s="853" t="s">
        <v>395</v>
      </c>
      <c r="DR112" s="853"/>
      <c r="DS112" s="853"/>
      <c r="DT112" s="853"/>
      <c r="DU112" s="853"/>
      <c r="DV112" s="830" t="s">
        <v>395</v>
      </c>
      <c r="DW112" s="830"/>
      <c r="DX112" s="830"/>
      <c r="DY112" s="830"/>
      <c r="DZ112" s="831"/>
    </row>
    <row r="113" spans="1:130" s="230" customFormat="1" ht="26.25" customHeight="1" x14ac:dyDescent="0.15">
      <c r="A113" s="950"/>
      <c r="B113" s="951"/>
      <c r="C113" s="788" t="s">
        <v>449</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259966</v>
      </c>
      <c r="AB113" s="955"/>
      <c r="AC113" s="955"/>
      <c r="AD113" s="955"/>
      <c r="AE113" s="956"/>
      <c r="AF113" s="957">
        <v>268534</v>
      </c>
      <c r="AG113" s="955"/>
      <c r="AH113" s="955"/>
      <c r="AI113" s="955"/>
      <c r="AJ113" s="956"/>
      <c r="AK113" s="957">
        <v>278237</v>
      </c>
      <c r="AL113" s="955"/>
      <c r="AM113" s="955"/>
      <c r="AN113" s="955"/>
      <c r="AO113" s="956"/>
      <c r="AP113" s="958">
        <v>5.4</v>
      </c>
      <c r="AQ113" s="959"/>
      <c r="AR113" s="959"/>
      <c r="AS113" s="959"/>
      <c r="AT113" s="960"/>
      <c r="AU113" s="968"/>
      <c r="AV113" s="969"/>
      <c r="AW113" s="969"/>
      <c r="AX113" s="969"/>
      <c r="AY113" s="969"/>
      <c r="AZ113" s="851" t="s">
        <v>450</v>
      </c>
      <c r="BA113" s="788"/>
      <c r="BB113" s="788"/>
      <c r="BC113" s="788"/>
      <c r="BD113" s="788"/>
      <c r="BE113" s="788"/>
      <c r="BF113" s="788"/>
      <c r="BG113" s="788"/>
      <c r="BH113" s="788"/>
      <c r="BI113" s="788"/>
      <c r="BJ113" s="788"/>
      <c r="BK113" s="788"/>
      <c r="BL113" s="788"/>
      <c r="BM113" s="788"/>
      <c r="BN113" s="788"/>
      <c r="BO113" s="788"/>
      <c r="BP113" s="789"/>
      <c r="BQ113" s="852">
        <v>364906</v>
      </c>
      <c r="BR113" s="853"/>
      <c r="BS113" s="853"/>
      <c r="BT113" s="853"/>
      <c r="BU113" s="853"/>
      <c r="BV113" s="853">
        <v>364309</v>
      </c>
      <c r="BW113" s="853"/>
      <c r="BX113" s="853"/>
      <c r="BY113" s="853"/>
      <c r="BZ113" s="853"/>
      <c r="CA113" s="853">
        <v>332128</v>
      </c>
      <c r="CB113" s="853"/>
      <c r="CC113" s="853"/>
      <c r="CD113" s="853"/>
      <c r="CE113" s="853"/>
      <c r="CF113" s="911">
        <v>6.5</v>
      </c>
      <c r="CG113" s="912"/>
      <c r="CH113" s="912"/>
      <c r="CI113" s="912"/>
      <c r="CJ113" s="912"/>
      <c r="CK113" s="963"/>
      <c r="CL113" s="857"/>
      <c r="CM113" s="851" t="s">
        <v>451</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395</v>
      </c>
      <c r="DH113" s="816"/>
      <c r="DI113" s="816"/>
      <c r="DJ113" s="816"/>
      <c r="DK113" s="817"/>
      <c r="DL113" s="818" t="s">
        <v>452</v>
      </c>
      <c r="DM113" s="816"/>
      <c r="DN113" s="816"/>
      <c r="DO113" s="816"/>
      <c r="DP113" s="817"/>
      <c r="DQ113" s="818" t="s">
        <v>395</v>
      </c>
      <c r="DR113" s="816"/>
      <c r="DS113" s="816"/>
      <c r="DT113" s="816"/>
      <c r="DU113" s="817"/>
      <c r="DV113" s="860" t="s">
        <v>395</v>
      </c>
      <c r="DW113" s="861"/>
      <c r="DX113" s="861"/>
      <c r="DY113" s="861"/>
      <c r="DZ113" s="862"/>
    </row>
    <row r="114" spans="1:130" s="230" customFormat="1" ht="26.25" customHeight="1" x14ac:dyDescent="0.15">
      <c r="A114" s="950"/>
      <c r="B114" s="951"/>
      <c r="C114" s="788" t="s">
        <v>453</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22642</v>
      </c>
      <c r="AB114" s="816"/>
      <c r="AC114" s="816"/>
      <c r="AD114" s="816"/>
      <c r="AE114" s="817"/>
      <c r="AF114" s="818">
        <v>32805</v>
      </c>
      <c r="AG114" s="816"/>
      <c r="AH114" s="816"/>
      <c r="AI114" s="816"/>
      <c r="AJ114" s="817"/>
      <c r="AK114" s="818">
        <v>32916</v>
      </c>
      <c r="AL114" s="816"/>
      <c r="AM114" s="816"/>
      <c r="AN114" s="816"/>
      <c r="AO114" s="817"/>
      <c r="AP114" s="860">
        <v>0.6</v>
      </c>
      <c r="AQ114" s="861"/>
      <c r="AR114" s="861"/>
      <c r="AS114" s="861"/>
      <c r="AT114" s="862"/>
      <c r="AU114" s="968"/>
      <c r="AV114" s="969"/>
      <c r="AW114" s="969"/>
      <c r="AX114" s="969"/>
      <c r="AY114" s="969"/>
      <c r="AZ114" s="851" t="s">
        <v>454</v>
      </c>
      <c r="BA114" s="788"/>
      <c r="BB114" s="788"/>
      <c r="BC114" s="788"/>
      <c r="BD114" s="788"/>
      <c r="BE114" s="788"/>
      <c r="BF114" s="788"/>
      <c r="BG114" s="788"/>
      <c r="BH114" s="788"/>
      <c r="BI114" s="788"/>
      <c r="BJ114" s="788"/>
      <c r="BK114" s="788"/>
      <c r="BL114" s="788"/>
      <c r="BM114" s="788"/>
      <c r="BN114" s="788"/>
      <c r="BO114" s="788"/>
      <c r="BP114" s="789"/>
      <c r="BQ114" s="852">
        <v>835622</v>
      </c>
      <c r="BR114" s="853"/>
      <c r="BS114" s="853"/>
      <c r="BT114" s="853"/>
      <c r="BU114" s="853"/>
      <c r="BV114" s="853">
        <v>800302</v>
      </c>
      <c r="BW114" s="853"/>
      <c r="BX114" s="853"/>
      <c r="BY114" s="853"/>
      <c r="BZ114" s="853"/>
      <c r="CA114" s="853">
        <v>812677</v>
      </c>
      <c r="CB114" s="853"/>
      <c r="CC114" s="853"/>
      <c r="CD114" s="853"/>
      <c r="CE114" s="853"/>
      <c r="CF114" s="911">
        <v>15.9</v>
      </c>
      <c r="CG114" s="912"/>
      <c r="CH114" s="912"/>
      <c r="CI114" s="912"/>
      <c r="CJ114" s="912"/>
      <c r="CK114" s="963"/>
      <c r="CL114" s="857"/>
      <c r="CM114" s="851" t="s">
        <v>455</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442</v>
      </c>
      <c r="DH114" s="816"/>
      <c r="DI114" s="816"/>
      <c r="DJ114" s="816"/>
      <c r="DK114" s="817"/>
      <c r="DL114" s="818" t="s">
        <v>395</v>
      </c>
      <c r="DM114" s="816"/>
      <c r="DN114" s="816"/>
      <c r="DO114" s="816"/>
      <c r="DP114" s="817"/>
      <c r="DQ114" s="818" t="s">
        <v>442</v>
      </c>
      <c r="DR114" s="816"/>
      <c r="DS114" s="816"/>
      <c r="DT114" s="816"/>
      <c r="DU114" s="817"/>
      <c r="DV114" s="860" t="s">
        <v>395</v>
      </c>
      <c r="DW114" s="861"/>
      <c r="DX114" s="861"/>
      <c r="DY114" s="861"/>
      <c r="DZ114" s="862"/>
    </row>
    <row r="115" spans="1:130" s="230" customFormat="1" ht="26.25" customHeight="1" x14ac:dyDescent="0.15">
      <c r="A115" s="950"/>
      <c r="B115" s="951"/>
      <c r="C115" s="788" t="s">
        <v>456</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t="s">
        <v>395</v>
      </c>
      <c r="AB115" s="955"/>
      <c r="AC115" s="955"/>
      <c r="AD115" s="955"/>
      <c r="AE115" s="956"/>
      <c r="AF115" s="957" t="s">
        <v>442</v>
      </c>
      <c r="AG115" s="955"/>
      <c r="AH115" s="955"/>
      <c r="AI115" s="955"/>
      <c r="AJ115" s="956"/>
      <c r="AK115" s="957" t="s">
        <v>395</v>
      </c>
      <c r="AL115" s="955"/>
      <c r="AM115" s="955"/>
      <c r="AN115" s="955"/>
      <c r="AO115" s="956"/>
      <c r="AP115" s="958" t="s">
        <v>395</v>
      </c>
      <c r="AQ115" s="959"/>
      <c r="AR115" s="959"/>
      <c r="AS115" s="959"/>
      <c r="AT115" s="960"/>
      <c r="AU115" s="968"/>
      <c r="AV115" s="969"/>
      <c r="AW115" s="969"/>
      <c r="AX115" s="969"/>
      <c r="AY115" s="969"/>
      <c r="AZ115" s="851" t="s">
        <v>457</v>
      </c>
      <c r="BA115" s="788"/>
      <c r="BB115" s="788"/>
      <c r="BC115" s="788"/>
      <c r="BD115" s="788"/>
      <c r="BE115" s="788"/>
      <c r="BF115" s="788"/>
      <c r="BG115" s="788"/>
      <c r="BH115" s="788"/>
      <c r="BI115" s="788"/>
      <c r="BJ115" s="788"/>
      <c r="BK115" s="788"/>
      <c r="BL115" s="788"/>
      <c r="BM115" s="788"/>
      <c r="BN115" s="788"/>
      <c r="BO115" s="788"/>
      <c r="BP115" s="789"/>
      <c r="BQ115" s="852" t="s">
        <v>395</v>
      </c>
      <c r="BR115" s="853"/>
      <c r="BS115" s="853"/>
      <c r="BT115" s="853"/>
      <c r="BU115" s="853"/>
      <c r="BV115" s="853" t="s">
        <v>395</v>
      </c>
      <c r="BW115" s="853"/>
      <c r="BX115" s="853"/>
      <c r="BY115" s="853"/>
      <c r="BZ115" s="853"/>
      <c r="CA115" s="853" t="s">
        <v>442</v>
      </c>
      <c r="CB115" s="853"/>
      <c r="CC115" s="853"/>
      <c r="CD115" s="853"/>
      <c r="CE115" s="853"/>
      <c r="CF115" s="911" t="s">
        <v>442</v>
      </c>
      <c r="CG115" s="912"/>
      <c r="CH115" s="912"/>
      <c r="CI115" s="912"/>
      <c r="CJ115" s="912"/>
      <c r="CK115" s="963"/>
      <c r="CL115" s="857"/>
      <c r="CM115" s="851" t="s">
        <v>458</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395</v>
      </c>
      <c r="DH115" s="816"/>
      <c r="DI115" s="816"/>
      <c r="DJ115" s="816"/>
      <c r="DK115" s="817"/>
      <c r="DL115" s="818" t="s">
        <v>395</v>
      </c>
      <c r="DM115" s="816"/>
      <c r="DN115" s="816"/>
      <c r="DO115" s="816"/>
      <c r="DP115" s="817"/>
      <c r="DQ115" s="818" t="s">
        <v>395</v>
      </c>
      <c r="DR115" s="816"/>
      <c r="DS115" s="816"/>
      <c r="DT115" s="816"/>
      <c r="DU115" s="817"/>
      <c r="DV115" s="860" t="s">
        <v>395</v>
      </c>
      <c r="DW115" s="861"/>
      <c r="DX115" s="861"/>
      <c r="DY115" s="861"/>
      <c r="DZ115" s="862"/>
    </row>
    <row r="116" spans="1:130" s="230" customFormat="1" ht="26.25" customHeight="1" x14ac:dyDescent="0.15">
      <c r="A116" s="952"/>
      <c r="B116" s="953"/>
      <c r="C116" s="875" t="s">
        <v>459</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t="s">
        <v>395</v>
      </c>
      <c r="AB116" s="816"/>
      <c r="AC116" s="816"/>
      <c r="AD116" s="816"/>
      <c r="AE116" s="817"/>
      <c r="AF116" s="818" t="s">
        <v>395</v>
      </c>
      <c r="AG116" s="816"/>
      <c r="AH116" s="816"/>
      <c r="AI116" s="816"/>
      <c r="AJ116" s="817"/>
      <c r="AK116" s="818" t="s">
        <v>395</v>
      </c>
      <c r="AL116" s="816"/>
      <c r="AM116" s="816"/>
      <c r="AN116" s="816"/>
      <c r="AO116" s="817"/>
      <c r="AP116" s="860" t="s">
        <v>395</v>
      </c>
      <c r="AQ116" s="861"/>
      <c r="AR116" s="861"/>
      <c r="AS116" s="861"/>
      <c r="AT116" s="862"/>
      <c r="AU116" s="968"/>
      <c r="AV116" s="969"/>
      <c r="AW116" s="969"/>
      <c r="AX116" s="969"/>
      <c r="AY116" s="969"/>
      <c r="AZ116" s="945" t="s">
        <v>460</v>
      </c>
      <c r="BA116" s="946"/>
      <c r="BB116" s="946"/>
      <c r="BC116" s="946"/>
      <c r="BD116" s="946"/>
      <c r="BE116" s="946"/>
      <c r="BF116" s="946"/>
      <c r="BG116" s="946"/>
      <c r="BH116" s="946"/>
      <c r="BI116" s="946"/>
      <c r="BJ116" s="946"/>
      <c r="BK116" s="946"/>
      <c r="BL116" s="946"/>
      <c r="BM116" s="946"/>
      <c r="BN116" s="946"/>
      <c r="BO116" s="946"/>
      <c r="BP116" s="947"/>
      <c r="BQ116" s="852" t="s">
        <v>442</v>
      </c>
      <c r="BR116" s="853"/>
      <c r="BS116" s="853"/>
      <c r="BT116" s="853"/>
      <c r="BU116" s="853"/>
      <c r="BV116" s="853" t="s">
        <v>395</v>
      </c>
      <c r="BW116" s="853"/>
      <c r="BX116" s="853"/>
      <c r="BY116" s="853"/>
      <c r="BZ116" s="853"/>
      <c r="CA116" s="853" t="s">
        <v>395</v>
      </c>
      <c r="CB116" s="853"/>
      <c r="CC116" s="853"/>
      <c r="CD116" s="853"/>
      <c r="CE116" s="853"/>
      <c r="CF116" s="911" t="s">
        <v>395</v>
      </c>
      <c r="CG116" s="912"/>
      <c r="CH116" s="912"/>
      <c r="CI116" s="912"/>
      <c r="CJ116" s="912"/>
      <c r="CK116" s="963"/>
      <c r="CL116" s="857"/>
      <c r="CM116" s="851" t="s">
        <v>461</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395</v>
      </c>
      <c r="DH116" s="816"/>
      <c r="DI116" s="816"/>
      <c r="DJ116" s="816"/>
      <c r="DK116" s="817"/>
      <c r="DL116" s="818" t="s">
        <v>395</v>
      </c>
      <c r="DM116" s="816"/>
      <c r="DN116" s="816"/>
      <c r="DO116" s="816"/>
      <c r="DP116" s="817"/>
      <c r="DQ116" s="818" t="s">
        <v>442</v>
      </c>
      <c r="DR116" s="816"/>
      <c r="DS116" s="816"/>
      <c r="DT116" s="816"/>
      <c r="DU116" s="817"/>
      <c r="DV116" s="860" t="s">
        <v>395</v>
      </c>
      <c r="DW116" s="861"/>
      <c r="DX116" s="861"/>
      <c r="DY116" s="861"/>
      <c r="DZ116" s="862"/>
    </row>
    <row r="117" spans="1:130" s="230" customFormat="1" ht="26.25" customHeight="1" x14ac:dyDescent="0.15">
      <c r="A117" s="931" t="s">
        <v>190</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462</v>
      </c>
      <c r="Z117" s="933"/>
      <c r="AA117" s="938">
        <v>883278</v>
      </c>
      <c r="AB117" s="939"/>
      <c r="AC117" s="939"/>
      <c r="AD117" s="939"/>
      <c r="AE117" s="940"/>
      <c r="AF117" s="941">
        <v>943443</v>
      </c>
      <c r="AG117" s="939"/>
      <c r="AH117" s="939"/>
      <c r="AI117" s="939"/>
      <c r="AJ117" s="940"/>
      <c r="AK117" s="941">
        <v>1031911</v>
      </c>
      <c r="AL117" s="939"/>
      <c r="AM117" s="939"/>
      <c r="AN117" s="939"/>
      <c r="AO117" s="940"/>
      <c r="AP117" s="942"/>
      <c r="AQ117" s="943"/>
      <c r="AR117" s="943"/>
      <c r="AS117" s="943"/>
      <c r="AT117" s="944"/>
      <c r="AU117" s="968"/>
      <c r="AV117" s="969"/>
      <c r="AW117" s="969"/>
      <c r="AX117" s="969"/>
      <c r="AY117" s="969"/>
      <c r="AZ117" s="899" t="s">
        <v>463</v>
      </c>
      <c r="BA117" s="900"/>
      <c r="BB117" s="900"/>
      <c r="BC117" s="900"/>
      <c r="BD117" s="900"/>
      <c r="BE117" s="900"/>
      <c r="BF117" s="900"/>
      <c r="BG117" s="900"/>
      <c r="BH117" s="900"/>
      <c r="BI117" s="900"/>
      <c r="BJ117" s="900"/>
      <c r="BK117" s="900"/>
      <c r="BL117" s="900"/>
      <c r="BM117" s="900"/>
      <c r="BN117" s="900"/>
      <c r="BO117" s="900"/>
      <c r="BP117" s="901"/>
      <c r="BQ117" s="852" t="s">
        <v>440</v>
      </c>
      <c r="BR117" s="853"/>
      <c r="BS117" s="853"/>
      <c r="BT117" s="853"/>
      <c r="BU117" s="853"/>
      <c r="BV117" s="853" t="s">
        <v>440</v>
      </c>
      <c r="BW117" s="853"/>
      <c r="BX117" s="853"/>
      <c r="BY117" s="853"/>
      <c r="BZ117" s="853"/>
      <c r="CA117" s="853" t="s">
        <v>440</v>
      </c>
      <c r="CB117" s="853"/>
      <c r="CC117" s="853"/>
      <c r="CD117" s="853"/>
      <c r="CE117" s="853"/>
      <c r="CF117" s="911" t="s">
        <v>440</v>
      </c>
      <c r="CG117" s="912"/>
      <c r="CH117" s="912"/>
      <c r="CI117" s="912"/>
      <c r="CJ117" s="912"/>
      <c r="CK117" s="963"/>
      <c r="CL117" s="857"/>
      <c r="CM117" s="851" t="s">
        <v>464</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131</v>
      </c>
      <c r="DH117" s="816"/>
      <c r="DI117" s="816"/>
      <c r="DJ117" s="816"/>
      <c r="DK117" s="817"/>
      <c r="DL117" s="818" t="s">
        <v>131</v>
      </c>
      <c r="DM117" s="816"/>
      <c r="DN117" s="816"/>
      <c r="DO117" s="816"/>
      <c r="DP117" s="817"/>
      <c r="DQ117" s="818" t="s">
        <v>440</v>
      </c>
      <c r="DR117" s="816"/>
      <c r="DS117" s="816"/>
      <c r="DT117" s="816"/>
      <c r="DU117" s="817"/>
      <c r="DV117" s="860" t="s">
        <v>131</v>
      </c>
      <c r="DW117" s="861"/>
      <c r="DX117" s="861"/>
      <c r="DY117" s="861"/>
      <c r="DZ117" s="862"/>
    </row>
    <row r="118" spans="1:130" s="230" customFormat="1" ht="26.25" customHeight="1" x14ac:dyDescent="0.15">
      <c r="A118" s="931" t="s">
        <v>435</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432</v>
      </c>
      <c r="AB118" s="932"/>
      <c r="AC118" s="932"/>
      <c r="AD118" s="932"/>
      <c r="AE118" s="933"/>
      <c r="AF118" s="934" t="s">
        <v>433</v>
      </c>
      <c r="AG118" s="932"/>
      <c r="AH118" s="932"/>
      <c r="AI118" s="932"/>
      <c r="AJ118" s="933"/>
      <c r="AK118" s="934" t="s">
        <v>311</v>
      </c>
      <c r="AL118" s="932"/>
      <c r="AM118" s="932"/>
      <c r="AN118" s="932"/>
      <c r="AO118" s="933"/>
      <c r="AP118" s="935" t="s">
        <v>434</v>
      </c>
      <c r="AQ118" s="936"/>
      <c r="AR118" s="936"/>
      <c r="AS118" s="936"/>
      <c r="AT118" s="937"/>
      <c r="AU118" s="968"/>
      <c r="AV118" s="969"/>
      <c r="AW118" s="969"/>
      <c r="AX118" s="969"/>
      <c r="AY118" s="969"/>
      <c r="AZ118" s="874" t="s">
        <v>465</v>
      </c>
      <c r="BA118" s="875"/>
      <c r="BB118" s="875"/>
      <c r="BC118" s="875"/>
      <c r="BD118" s="875"/>
      <c r="BE118" s="875"/>
      <c r="BF118" s="875"/>
      <c r="BG118" s="875"/>
      <c r="BH118" s="875"/>
      <c r="BI118" s="875"/>
      <c r="BJ118" s="875"/>
      <c r="BK118" s="875"/>
      <c r="BL118" s="875"/>
      <c r="BM118" s="875"/>
      <c r="BN118" s="875"/>
      <c r="BO118" s="875"/>
      <c r="BP118" s="876"/>
      <c r="BQ118" s="915" t="s">
        <v>440</v>
      </c>
      <c r="BR118" s="881"/>
      <c r="BS118" s="881"/>
      <c r="BT118" s="881"/>
      <c r="BU118" s="881"/>
      <c r="BV118" s="881" t="s">
        <v>440</v>
      </c>
      <c r="BW118" s="881"/>
      <c r="BX118" s="881"/>
      <c r="BY118" s="881"/>
      <c r="BZ118" s="881"/>
      <c r="CA118" s="881" t="s">
        <v>440</v>
      </c>
      <c r="CB118" s="881"/>
      <c r="CC118" s="881"/>
      <c r="CD118" s="881"/>
      <c r="CE118" s="881"/>
      <c r="CF118" s="911" t="s">
        <v>440</v>
      </c>
      <c r="CG118" s="912"/>
      <c r="CH118" s="912"/>
      <c r="CI118" s="912"/>
      <c r="CJ118" s="912"/>
      <c r="CK118" s="963"/>
      <c r="CL118" s="857"/>
      <c r="CM118" s="851" t="s">
        <v>466</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440</v>
      </c>
      <c r="DH118" s="816"/>
      <c r="DI118" s="816"/>
      <c r="DJ118" s="816"/>
      <c r="DK118" s="817"/>
      <c r="DL118" s="818" t="s">
        <v>440</v>
      </c>
      <c r="DM118" s="816"/>
      <c r="DN118" s="816"/>
      <c r="DO118" s="816"/>
      <c r="DP118" s="817"/>
      <c r="DQ118" s="818" t="s">
        <v>440</v>
      </c>
      <c r="DR118" s="816"/>
      <c r="DS118" s="816"/>
      <c r="DT118" s="816"/>
      <c r="DU118" s="817"/>
      <c r="DV118" s="860" t="s">
        <v>440</v>
      </c>
      <c r="DW118" s="861"/>
      <c r="DX118" s="861"/>
      <c r="DY118" s="861"/>
      <c r="DZ118" s="862"/>
    </row>
    <row r="119" spans="1:130" s="230" customFormat="1" ht="26.25" customHeight="1" x14ac:dyDescent="0.15">
      <c r="A119" s="854" t="s">
        <v>438</v>
      </c>
      <c r="B119" s="855"/>
      <c r="C119" s="896" t="s">
        <v>439</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440</v>
      </c>
      <c r="AB119" s="925"/>
      <c r="AC119" s="925"/>
      <c r="AD119" s="925"/>
      <c r="AE119" s="926"/>
      <c r="AF119" s="927" t="s">
        <v>440</v>
      </c>
      <c r="AG119" s="925"/>
      <c r="AH119" s="925"/>
      <c r="AI119" s="925"/>
      <c r="AJ119" s="926"/>
      <c r="AK119" s="927" t="s">
        <v>440</v>
      </c>
      <c r="AL119" s="925"/>
      <c r="AM119" s="925"/>
      <c r="AN119" s="925"/>
      <c r="AO119" s="926"/>
      <c r="AP119" s="928" t="s">
        <v>440</v>
      </c>
      <c r="AQ119" s="929"/>
      <c r="AR119" s="929"/>
      <c r="AS119" s="929"/>
      <c r="AT119" s="930"/>
      <c r="AU119" s="970"/>
      <c r="AV119" s="971"/>
      <c r="AW119" s="971"/>
      <c r="AX119" s="971"/>
      <c r="AY119" s="971"/>
      <c r="AZ119" s="251" t="s">
        <v>190</v>
      </c>
      <c r="BA119" s="251"/>
      <c r="BB119" s="251"/>
      <c r="BC119" s="251"/>
      <c r="BD119" s="251"/>
      <c r="BE119" s="251"/>
      <c r="BF119" s="251"/>
      <c r="BG119" s="251"/>
      <c r="BH119" s="251"/>
      <c r="BI119" s="251"/>
      <c r="BJ119" s="251"/>
      <c r="BK119" s="251"/>
      <c r="BL119" s="251"/>
      <c r="BM119" s="251"/>
      <c r="BN119" s="251"/>
      <c r="BO119" s="913" t="s">
        <v>467</v>
      </c>
      <c r="BP119" s="914"/>
      <c r="BQ119" s="915">
        <v>12659143</v>
      </c>
      <c r="BR119" s="881"/>
      <c r="BS119" s="881"/>
      <c r="BT119" s="881"/>
      <c r="BU119" s="881"/>
      <c r="BV119" s="881">
        <v>12426545</v>
      </c>
      <c r="BW119" s="881"/>
      <c r="BX119" s="881"/>
      <c r="BY119" s="881"/>
      <c r="BZ119" s="881"/>
      <c r="CA119" s="881">
        <v>11910202</v>
      </c>
      <c r="CB119" s="881"/>
      <c r="CC119" s="881"/>
      <c r="CD119" s="881"/>
      <c r="CE119" s="881"/>
      <c r="CF119" s="784"/>
      <c r="CG119" s="785"/>
      <c r="CH119" s="785"/>
      <c r="CI119" s="785"/>
      <c r="CJ119" s="870"/>
      <c r="CK119" s="964"/>
      <c r="CL119" s="859"/>
      <c r="CM119" s="874" t="s">
        <v>468</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t="s">
        <v>440</v>
      </c>
      <c r="DH119" s="800"/>
      <c r="DI119" s="800"/>
      <c r="DJ119" s="800"/>
      <c r="DK119" s="801"/>
      <c r="DL119" s="802" t="s">
        <v>440</v>
      </c>
      <c r="DM119" s="800"/>
      <c r="DN119" s="800"/>
      <c r="DO119" s="800"/>
      <c r="DP119" s="801"/>
      <c r="DQ119" s="802" t="s">
        <v>440</v>
      </c>
      <c r="DR119" s="800"/>
      <c r="DS119" s="800"/>
      <c r="DT119" s="800"/>
      <c r="DU119" s="801"/>
      <c r="DV119" s="884" t="s">
        <v>440</v>
      </c>
      <c r="DW119" s="885"/>
      <c r="DX119" s="885"/>
      <c r="DY119" s="885"/>
      <c r="DZ119" s="886"/>
    </row>
    <row r="120" spans="1:130" s="230" customFormat="1" ht="26.25" customHeight="1" x14ac:dyDescent="0.15">
      <c r="A120" s="856"/>
      <c r="B120" s="857"/>
      <c r="C120" s="851" t="s">
        <v>444</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440</v>
      </c>
      <c r="AB120" s="816"/>
      <c r="AC120" s="816"/>
      <c r="AD120" s="816"/>
      <c r="AE120" s="817"/>
      <c r="AF120" s="818" t="s">
        <v>469</v>
      </c>
      <c r="AG120" s="816"/>
      <c r="AH120" s="816"/>
      <c r="AI120" s="816"/>
      <c r="AJ120" s="817"/>
      <c r="AK120" s="818" t="s">
        <v>440</v>
      </c>
      <c r="AL120" s="816"/>
      <c r="AM120" s="816"/>
      <c r="AN120" s="816"/>
      <c r="AO120" s="817"/>
      <c r="AP120" s="860" t="s">
        <v>440</v>
      </c>
      <c r="AQ120" s="861"/>
      <c r="AR120" s="861"/>
      <c r="AS120" s="861"/>
      <c r="AT120" s="862"/>
      <c r="AU120" s="916" t="s">
        <v>470</v>
      </c>
      <c r="AV120" s="917"/>
      <c r="AW120" s="917"/>
      <c r="AX120" s="917"/>
      <c r="AY120" s="918"/>
      <c r="AZ120" s="896" t="s">
        <v>471</v>
      </c>
      <c r="BA120" s="844"/>
      <c r="BB120" s="844"/>
      <c r="BC120" s="844"/>
      <c r="BD120" s="844"/>
      <c r="BE120" s="844"/>
      <c r="BF120" s="844"/>
      <c r="BG120" s="844"/>
      <c r="BH120" s="844"/>
      <c r="BI120" s="844"/>
      <c r="BJ120" s="844"/>
      <c r="BK120" s="844"/>
      <c r="BL120" s="844"/>
      <c r="BM120" s="844"/>
      <c r="BN120" s="844"/>
      <c r="BO120" s="844"/>
      <c r="BP120" s="845"/>
      <c r="BQ120" s="897">
        <v>3425913</v>
      </c>
      <c r="BR120" s="878"/>
      <c r="BS120" s="878"/>
      <c r="BT120" s="878"/>
      <c r="BU120" s="878"/>
      <c r="BV120" s="878">
        <v>3959704</v>
      </c>
      <c r="BW120" s="878"/>
      <c r="BX120" s="878"/>
      <c r="BY120" s="878"/>
      <c r="BZ120" s="878"/>
      <c r="CA120" s="878">
        <v>4325189</v>
      </c>
      <c r="CB120" s="878"/>
      <c r="CC120" s="878"/>
      <c r="CD120" s="878"/>
      <c r="CE120" s="878"/>
      <c r="CF120" s="902">
        <v>84.5</v>
      </c>
      <c r="CG120" s="903"/>
      <c r="CH120" s="903"/>
      <c r="CI120" s="903"/>
      <c r="CJ120" s="903"/>
      <c r="CK120" s="904" t="s">
        <v>472</v>
      </c>
      <c r="CL120" s="888"/>
      <c r="CM120" s="888"/>
      <c r="CN120" s="888"/>
      <c r="CO120" s="889"/>
      <c r="CP120" s="908" t="s">
        <v>473</v>
      </c>
      <c r="CQ120" s="909"/>
      <c r="CR120" s="909"/>
      <c r="CS120" s="909"/>
      <c r="CT120" s="909"/>
      <c r="CU120" s="909"/>
      <c r="CV120" s="909"/>
      <c r="CW120" s="909"/>
      <c r="CX120" s="909"/>
      <c r="CY120" s="909"/>
      <c r="CZ120" s="909"/>
      <c r="DA120" s="909"/>
      <c r="DB120" s="909"/>
      <c r="DC120" s="909"/>
      <c r="DD120" s="909"/>
      <c r="DE120" s="909"/>
      <c r="DF120" s="910"/>
      <c r="DG120" s="897" t="s">
        <v>440</v>
      </c>
      <c r="DH120" s="878"/>
      <c r="DI120" s="878"/>
      <c r="DJ120" s="878"/>
      <c r="DK120" s="878"/>
      <c r="DL120" s="878" t="s">
        <v>440</v>
      </c>
      <c r="DM120" s="878"/>
      <c r="DN120" s="878"/>
      <c r="DO120" s="878"/>
      <c r="DP120" s="878"/>
      <c r="DQ120" s="878">
        <v>2658388</v>
      </c>
      <c r="DR120" s="878"/>
      <c r="DS120" s="878"/>
      <c r="DT120" s="878"/>
      <c r="DU120" s="878"/>
      <c r="DV120" s="879">
        <v>52</v>
      </c>
      <c r="DW120" s="879"/>
      <c r="DX120" s="879"/>
      <c r="DY120" s="879"/>
      <c r="DZ120" s="880"/>
    </row>
    <row r="121" spans="1:130" s="230" customFormat="1" ht="26.25" customHeight="1" x14ac:dyDescent="0.15">
      <c r="A121" s="856"/>
      <c r="B121" s="857"/>
      <c r="C121" s="899" t="s">
        <v>474</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440</v>
      </c>
      <c r="AB121" s="816"/>
      <c r="AC121" s="816"/>
      <c r="AD121" s="816"/>
      <c r="AE121" s="817"/>
      <c r="AF121" s="818" t="s">
        <v>440</v>
      </c>
      <c r="AG121" s="816"/>
      <c r="AH121" s="816"/>
      <c r="AI121" s="816"/>
      <c r="AJ121" s="817"/>
      <c r="AK121" s="818" t="s">
        <v>440</v>
      </c>
      <c r="AL121" s="816"/>
      <c r="AM121" s="816"/>
      <c r="AN121" s="816"/>
      <c r="AO121" s="817"/>
      <c r="AP121" s="860" t="s">
        <v>440</v>
      </c>
      <c r="AQ121" s="861"/>
      <c r="AR121" s="861"/>
      <c r="AS121" s="861"/>
      <c r="AT121" s="862"/>
      <c r="AU121" s="919"/>
      <c r="AV121" s="920"/>
      <c r="AW121" s="920"/>
      <c r="AX121" s="920"/>
      <c r="AY121" s="921"/>
      <c r="AZ121" s="851" t="s">
        <v>475</v>
      </c>
      <c r="BA121" s="788"/>
      <c r="BB121" s="788"/>
      <c r="BC121" s="788"/>
      <c r="BD121" s="788"/>
      <c r="BE121" s="788"/>
      <c r="BF121" s="788"/>
      <c r="BG121" s="788"/>
      <c r="BH121" s="788"/>
      <c r="BI121" s="788"/>
      <c r="BJ121" s="788"/>
      <c r="BK121" s="788"/>
      <c r="BL121" s="788"/>
      <c r="BM121" s="788"/>
      <c r="BN121" s="788"/>
      <c r="BO121" s="788"/>
      <c r="BP121" s="789"/>
      <c r="BQ121" s="852" t="s">
        <v>440</v>
      </c>
      <c r="BR121" s="853"/>
      <c r="BS121" s="853"/>
      <c r="BT121" s="853"/>
      <c r="BU121" s="853"/>
      <c r="BV121" s="853" t="s">
        <v>440</v>
      </c>
      <c r="BW121" s="853"/>
      <c r="BX121" s="853"/>
      <c r="BY121" s="853"/>
      <c r="BZ121" s="853"/>
      <c r="CA121" s="853" t="s">
        <v>469</v>
      </c>
      <c r="CB121" s="853"/>
      <c r="CC121" s="853"/>
      <c r="CD121" s="853"/>
      <c r="CE121" s="853"/>
      <c r="CF121" s="911" t="s">
        <v>440</v>
      </c>
      <c r="CG121" s="912"/>
      <c r="CH121" s="912"/>
      <c r="CI121" s="912"/>
      <c r="CJ121" s="912"/>
      <c r="CK121" s="905"/>
      <c r="CL121" s="891"/>
      <c r="CM121" s="891"/>
      <c r="CN121" s="891"/>
      <c r="CO121" s="892"/>
      <c r="CP121" s="871" t="s">
        <v>476</v>
      </c>
      <c r="CQ121" s="872"/>
      <c r="CR121" s="872"/>
      <c r="CS121" s="872"/>
      <c r="CT121" s="872"/>
      <c r="CU121" s="872"/>
      <c r="CV121" s="872"/>
      <c r="CW121" s="872"/>
      <c r="CX121" s="872"/>
      <c r="CY121" s="872"/>
      <c r="CZ121" s="872"/>
      <c r="DA121" s="872"/>
      <c r="DB121" s="872"/>
      <c r="DC121" s="872"/>
      <c r="DD121" s="872"/>
      <c r="DE121" s="872"/>
      <c r="DF121" s="873"/>
      <c r="DG121" s="852" t="s">
        <v>440</v>
      </c>
      <c r="DH121" s="853"/>
      <c r="DI121" s="853"/>
      <c r="DJ121" s="853"/>
      <c r="DK121" s="853"/>
      <c r="DL121" s="853" t="s">
        <v>440</v>
      </c>
      <c r="DM121" s="853"/>
      <c r="DN121" s="853"/>
      <c r="DO121" s="853"/>
      <c r="DP121" s="853"/>
      <c r="DQ121" s="853" t="s">
        <v>440</v>
      </c>
      <c r="DR121" s="853"/>
      <c r="DS121" s="853"/>
      <c r="DT121" s="853"/>
      <c r="DU121" s="853"/>
      <c r="DV121" s="830" t="s">
        <v>440</v>
      </c>
      <c r="DW121" s="830"/>
      <c r="DX121" s="830"/>
      <c r="DY121" s="830"/>
      <c r="DZ121" s="831"/>
    </row>
    <row r="122" spans="1:130" s="230" customFormat="1" ht="26.25" customHeight="1" x14ac:dyDescent="0.15">
      <c r="A122" s="856"/>
      <c r="B122" s="857"/>
      <c r="C122" s="851" t="s">
        <v>455</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440</v>
      </c>
      <c r="AB122" s="816"/>
      <c r="AC122" s="816"/>
      <c r="AD122" s="816"/>
      <c r="AE122" s="817"/>
      <c r="AF122" s="818" t="s">
        <v>469</v>
      </c>
      <c r="AG122" s="816"/>
      <c r="AH122" s="816"/>
      <c r="AI122" s="816"/>
      <c r="AJ122" s="817"/>
      <c r="AK122" s="818" t="s">
        <v>440</v>
      </c>
      <c r="AL122" s="816"/>
      <c r="AM122" s="816"/>
      <c r="AN122" s="816"/>
      <c r="AO122" s="817"/>
      <c r="AP122" s="860" t="s">
        <v>440</v>
      </c>
      <c r="AQ122" s="861"/>
      <c r="AR122" s="861"/>
      <c r="AS122" s="861"/>
      <c r="AT122" s="862"/>
      <c r="AU122" s="919"/>
      <c r="AV122" s="920"/>
      <c r="AW122" s="920"/>
      <c r="AX122" s="920"/>
      <c r="AY122" s="921"/>
      <c r="AZ122" s="874" t="s">
        <v>477</v>
      </c>
      <c r="BA122" s="875"/>
      <c r="BB122" s="875"/>
      <c r="BC122" s="875"/>
      <c r="BD122" s="875"/>
      <c r="BE122" s="875"/>
      <c r="BF122" s="875"/>
      <c r="BG122" s="875"/>
      <c r="BH122" s="875"/>
      <c r="BI122" s="875"/>
      <c r="BJ122" s="875"/>
      <c r="BK122" s="875"/>
      <c r="BL122" s="875"/>
      <c r="BM122" s="875"/>
      <c r="BN122" s="875"/>
      <c r="BO122" s="875"/>
      <c r="BP122" s="876"/>
      <c r="BQ122" s="915">
        <v>8537377</v>
      </c>
      <c r="BR122" s="881"/>
      <c r="BS122" s="881"/>
      <c r="BT122" s="881"/>
      <c r="BU122" s="881"/>
      <c r="BV122" s="881">
        <v>8488293</v>
      </c>
      <c r="BW122" s="881"/>
      <c r="BX122" s="881"/>
      <c r="BY122" s="881"/>
      <c r="BZ122" s="881"/>
      <c r="CA122" s="881">
        <v>8274925</v>
      </c>
      <c r="CB122" s="881"/>
      <c r="CC122" s="881"/>
      <c r="CD122" s="881"/>
      <c r="CE122" s="881"/>
      <c r="CF122" s="882">
        <v>161.69999999999999</v>
      </c>
      <c r="CG122" s="883"/>
      <c r="CH122" s="883"/>
      <c r="CI122" s="883"/>
      <c r="CJ122" s="883"/>
      <c r="CK122" s="905"/>
      <c r="CL122" s="891"/>
      <c r="CM122" s="891"/>
      <c r="CN122" s="891"/>
      <c r="CO122" s="892"/>
      <c r="CP122" s="871"/>
      <c r="CQ122" s="872"/>
      <c r="CR122" s="872"/>
      <c r="CS122" s="872"/>
      <c r="CT122" s="872"/>
      <c r="CU122" s="872"/>
      <c r="CV122" s="872"/>
      <c r="CW122" s="872"/>
      <c r="CX122" s="872"/>
      <c r="CY122" s="872"/>
      <c r="CZ122" s="872"/>
      <c r="DA122" s="872"/>
      <c r="DB122" s="872"/>
      <c r="DC122" s="872"/>
      <c r="DD122" s="872"/>
      <c r="DE122" s="872"/>
      <c r="DF122" s="873"/>
      <c r="DG122" s="852"/>
      <c r="DH122" s="853"/>
      <c r="DI122" s="853"/>
      <c r="DJ122" s="853"/>
      <c r="DK122" s="853"/>
      <c r="DL122" s="853"/>
      <c r="DM122" s="853"/>
      <c r="DN122" s="853"/>
      <c r="DO122" s="853"/>
      <c r="DP122" s="853"/>
      <c r="DQ122" s="853"/>
      <c r="DR122" s="853"/>
      <c r="DS122" s="853"/>
      <c r="DT122" s="853"/>
      <c r="DU122" s="853"/>
      <c r="DV122" s="830"/>
      <c r="DW122" s="830"/>
      <c r="DX122" s="830"/>
      <c r="DY122" s="830"/>
      <c r="DZ122" s="831"/>
    </row>
    <row r="123" spans="1:130" s="230" customFormat="1" ht="26.25" customHeight="1" x14ac:dyDescent="0.15">
      <c r="A123" s="856"/>
      <c r="B123" s="857"/>
      <c r="C123" s="851" t="s">
        <v>461</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469</v>
      </c>
      <c r="AB123" s="816"/>
      <c r="AC123" s="816"/>
      <c r="AD123" s="816"/>
      <c r="AE123" s="817"/>
      <c r="AF123" s="818" t="s">
        <v>469</v>
      </c>
      <c r="AG123" s="816"/>
      <c r="AH123" s="816"/>
      <c r="AI123" s="816"/>
      <c r="AJ123" s="817"/>
      <c r="AK123" s="818" t="s">
        <v>469</v>
      </c>
      <c r="AL123" s="816"/>
      <c r="AM123" s="816"/>
      <c r="AN123" s="816"/>
      <c r="AO123" s="817"/>
      <c r="AP123" s="860" t="s">
        <v>469</v>
      </c>
      <c r="AQ123" s="861"/>
      <c r="AR123" s="861"/>
      <c r="AS123" s="861"/>
      <c r="AT123" s="862"/>
      <c r="AU123" s="922"/>
      <c r="AV123" s="923"/>
      <c r="AW123" s="923"/>
      <c r="AX123" s="923"/>
      <c r="AY123" s="923"/>
      <c r="AZ123" s="251" t="s">
        <v>190</v>
      </c>
      <c r="BA123" s="251"/>
      <c r="BB123" s="251"/>
      <c r="BC123" s="251"/>
      <c r="BD123" s="251"/>
      <c r="BE123" s="251"/>
      <c r="BF123" s="251"/>
      <c r="BG123" s="251"/>
      <c r="BH123" s="251"/>
      <c r="BI123" s="251"/>
      <c r="BJ123" s="251"/>
      <c r="BK123" s="251"/>
      <c r="BL123" s="251"/>
      <c r="BM123" s="251"/>
      <c r="BN123" s="251"/>
      <c r="BO123" s="913" t="s">
        <v>478</v>
      </c>
      <c r="BP123" s="914"/>
      <c r="BQ123" s="868">
        <v>11963290</v>
      </c>
      <c r="BR123" s="869"/>
      <c r="BS123" s="869"/>
      <c r="BT123" s="869"/>
      <c r="BU123" s="869"/>
      <c r="BV123" s="869">
        <v>12447997</v>
      </c>
      <c r="BW123" s="869"/>
      <c r="BX123" s="869"/>
      <c r="BY123" s="869"/>
      <c r="BZ123" s="869"/>
      <c r="CA123" s="869">
        <v>12600114</v>
      </c>
      <c r="CB123" s="869"/>
      <c r="CC123" s="869"/>
      <c r="CD123" s="869"/>
      <c r="CE123" s="869"/>
      <c r="CF123" s="784"/>
      <c r="CG123" s="785"/>
      <c r="CH123" s="785"/>
      <c r="CI123" s="785"/>
      <c r="CJ123" s="870"/>
      <c r="CK123" s="905"/>
      <c r="CL123" s="891"/>
      <c r="CM123" s="891"/>
      <c r="CN123" s="891"/>
      <c r="CO123" s="892"/>
      <c r="CP123" s="871"/>
      <c r="CQ123" s="872"/>
      <c r="CR123" s="872"/>
      <c r="CS123" s="872"/>
      <c r="CT123" s="872"/>
      <c r="CU123" s="872"/>
      <c r="CV123" s="872"/>
      <c r="CW123" s="872"/>
      <c r="CX123" s="872"/>
      <c r="CY123" s="872"/>
      <c r="CZ123" s="872"/>
      <c r="DA123" s="872"/>
      <c r="DB123" s="872"/>
      <c r="DC123" s="872"/>
      <c r="DD123" s="872"/>
      <c r="DE123" s="872"/>
      <c r="DF123" s="873"/>
      <c r="DG123" s="815"/>
      <c r="DH123" s="816"/>
      <c r="DI123" s="816"/>
      <c r="DJ123" s="816"/>
      <c r="DK123" s="817"/>
      <c r="DL123" s="818"/>
      <c r="DM123" s="816"/>
      <c r="DN123" s="816"/>
      <c r="DO123" s="816"/>
      <c r="DP123" s="817"/>
      <c r="DQ123" s="818"/>
      <c r="DR123" s="816"/>
      <c r="DS123" s="816"/>
      <c r="DT123" s="816"/>
      <c r="DU123" s="817"/>
      <c r="DV123" s="860"/>
      <c r="DW123" s="861"/>
      <c r="DX123" s="861"/>
      <c r="DY123" s="861"/>
      <c r="DZ123" s="862"/>
    </row>
    <row r="124" spans="1:130" s="230" customFormat="1" ht="26.25" customHeight="1" thickBot="1" x14ac:dyDescent="0.2">
      <c r="A124" s="856"/>
      <c r="B124" s="857"/>
      <c r="C124" s="851" t="s">
        <v>464</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442</v>
      </c>
      <c r="AB124" s="816"/>
      <c r="AC124" s="816"/>
      <c r="AD124" s="816"/>
      <c r="AE124" s="817"/>
      <c r="AF124" s="818" t="s">
        <v>442</v>
      </c>
      <c r="AG124" s="816"/>
      <c r="AH124" s="816"/>
      <c r="AI124" s="816"/>
      <c r="AJ124" s="817"/>
      <c r="AK124" s="818" t="s">
        <v>479</v>
      </c>
      <c r="AL124" s="816"/>
      <c r="AM124" s="816"/>
      <c r="AN124" s="816"/>
      <c r="AO124" s="817"/>
      <c r="AP124" s="860" t="s">
        <v>479</v>
      </c>
      <c r="AQ124" s="861"/>
      <c r="AR124" s="861"/>
      <c r="AS124" s="861"/>
      <c r="AT124" s="862"/>
      <c r="AU124" s="863" t="s">
        <v>480</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v>14.3</v>
      </c>
      <c r="BR124" s="867"/>
      <c r="BS124" s="867"/>
      <c r="BT124" s="867"/>
      <c r="BU124" s="867"/>
      <c r="BV124" s="867" t="s">
        <v>479</v>
      </c>
      <c r="BW124" s="867"/>
      <c r="BX124" s="867"/>
      <c r="BY124" s="867"/>
      <c r="BZ124" s="867"/>
      <c r="CA124" s="867" t="s">
        <v>479</v>
      </c>
      <c r="CB124" s="867"/>
      <c r="CC124" s="867"/>
      <c r="CD124" s="867"/>
      <c r="CE124" s="867"/>
      <c r="CF124" s="762"/>
      <c r="CG124" s="763"/>
      <c r="CH124" s="763"/>
      <c r="CI124" s="763"/>
      <c r="CJ124" s="898"/>
      <c r="CK124" s="906"/>
      <c r="CL124" s="906"/>
      <c r="CM124" s="906"/>
      <c r="CN124" s="906"/>
      <c r="CO124" s="907"/>
      <c r="CP124" s="871" t="s">
        <v>481</v>
      </c>
      <c r="CQ124" s="872"/>
      <c r="CR124" s="872"/>
      <c r="CS124" s="872"/>
      <c r="CT124" s="872"/>
      <c r="CU124" s="872"/>
      <c r="CV124" s="872"/>
      <c r="CW124" s="872"/>
      <c r="CX124" s="872"/>
      <c r="CY124" s="872"/>
      <c r="CZ124" s="872"/>
      <c r="DA124" s="872"/>
      <c r="DB124" s="872"/>
      <c r="DC124" s="872"/>
      <c r="DD124" s="872"/>
      <c r="DE124" s="872"/>
      <c r="DF124" s="873"/>
      <c r="DG124" s="799">
        <v>3190181</v>
      </c>
      <c r="DH124" s="800"/>
      <c r="DI124" s="800"/>
      <c r="DJ124" s="800"/>
      <c r="DK124" s="801"/>
      <c r="DL124" s="802">
        <v>2867150</v>
      </c>
      <c r="DM124" s="800"/>
      <c r="DN124" s="800"/>
      <c r="DO124" s="800"/>
      <c r="DP124" s="801"/>
      <c r="DQ124" s="802" t="s">
        <v>440</v>
      </c>
      <c r="DR124" s="800"/>
      <c r="DS124" s="800"/>
      <c r="DT124" s="800"/>
      <c r="DU124" s="801"/>
      <c r="DV124" s="884" t="s">
        <v>440</v>
      </c>
      <c r="DW124" s="885"/>
      <c r="DX124" s="885"/>
      <c r="DY124" s="885"/>
      <c r="DZ124" s="886"/>
    </row>
    <row r="125" spans="1:130" s="230" customFormat="1" ht="26.25" customHeight="1" x14ac:dyDescent="0.15">
      <c r="A125" s="856"/>
      <c r="B125" s="857"/>
      <c r="C125" s="851" t="s">
        <v>466</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440</v>
      </c>
      <c r="AB125" s="816"/>
      <c r="AC125" s="816"/>
      <c r="AD125" s="816"/>
      <c r="AE125" s="817"/>
      <c r="AF125" s="818" t="s">
        <v>440</v>
      </c>
      <c r="AG125" s="816"/>
      <c r="AH125" s="816"/>
      <c r="AI125" s="816"/>
      <c r="AJ125" s="817"/>
      <c r="AK125" s="818" t="s">
        <v>440</v>
      </c>
      <c r="AL125" s="816"/>
      <c r="AM125" s="816"/>
      <c r="AN125" s="816"/>
      <c r="AO125" s="817"/>
      <c r="AP125" s="860" t="s">
        <v>440</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482</v>
      </c>
      <c r="CL125" s="888"/>
      <c r="CM125" s="888"/>
      <c r="CN125" s="888"/>
      <c r="CO125" s="889"/>
      <c r="CP125" s="896" t="s">
        <v>483</v>
      </c>
      <c r="CQ125" s="844"/>
      <c r="CR125" s="844"/>
      <c r="CS125" s="844"/>
      <c r="CT125" s="844"/>
      <c r="CU125" s="844"/>
      <c r="CV125" s="844"/>
      <c r="CW125" s="844"/>
      <c r="CX125" s="844"/>
      <c r="CY125" s="844"/>
      <c r="CZ125" s="844"/>
      <c r="DA125" s="844"/>
      <c r="DB125" s="844"/>
      <c r="DC125" s="844"/>
      <c r="DD125" s="844"/>
      <c r="DE125" s="844"/>
      <c r="DF125" s="845"/>
      <c r="DG125" s="897" t="s">
        <v>440</v>
      </c>
      <c r="DH125" s="878"/>
      <c r="DI125" s="878"/>
      <c r="DJ125" s="878"/>
      <c r="DK125" s="878"/>
      <c r="DL125" s="878" t="s">
        <v>440</v>
      </c>
      <c r="DM125" s="878"/>
      <c r="DN125" s="878"/>
      <c r="DO125" s="878"/>
      <c r="DP125" s="878"/>
      <c r="DQ125" s="878" t="s">
        <v>440</v>
      </c>
      <c r="DR125" s="878"/>
      <c r="DS125" s="878"/>
      <c r="DT125" s="878"/>
      <c r="DU125" s="878"/>
      <c r="DV125" s="879" t="s">
        <v>479</v>
      </c>
      <c r="DW125" s="879"/>
      <c r="DX125" s="879"/>
      <c r="DY125" s="879"/>
      <c r="DZ125" s="880"/>
    </row>
    <row r="126" spans="1:130" s="230" customFormat="1" ht="26.25" customHeight="1" thickBot="1" x14ac:dyDescent="0.2">
      <c r="A126" s="856"/>
      <c r="B126" s="857"/>
      <c r="C126" s="851" t="s">
        <v>468</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t="s">
        <v>440</v>
      </c>
      <c r="AB126" s="816"/>
      <c r="AC126" s="816"/>
      <c r="AD126" s="816"/>
      <c r="AE126" s="817"/>
      <c r="AF126" s="818" t="s">
        <v>440</v>
      </c>
      <c r="AG126" s="816"/>
      <c r="AH126" s="816"/>
      <c r="AI126" s="816"/>
      <c r="AJ126" s="817"/>
      <c r="AK126" s="818" t="s">
        <v>440</v>
      </c>
      <c r="AL126" s="816"/>
      <c r="AM126" s="816"/>
      <c r="AN126" s="816"/>
      <c r="AO126" s="817"/>
      <c r="AP126" s="860" t="s">
        <v>440</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484</v>
      </c>
      <c r="CQ126" s="788"/>
      <c r="CR126" s="788"/>
      <c r="CS126" s="788"/>
      <c r="CT126" s="788"/>
      <c r="CU126" s="788"/>
      <c r="CV126" s="788"/>
      <c r="CW126" s="788"/>
      <c r="CX126" s="788"/>
      <c r="CY126" s="788"/>
      <c r="CZ126" s="788"/>
      <c r="DA126" s="788"/>
      <c r="DB126" s="788"/>
      <c r="DC126" s="788"/>
      <c r="DD126" s="788"/>
      <c r="DE126" s="788"/>
      <c r="DF126" s="789"/>
      <c r="DG126" s="852" t="s">
        <v>440</v>
      </c>
      <c r="DH126" s="853"/>
      <c r="DI126" s="853"/>
      <c r="DJ126" s="853"/>
      <c r="DK126" s="853"/>
      <c r="DL126" s="853" t="s">
        <v>440</v>
      </c>
      <c r="DM126" s="853"/>
      <c r="DN126" s="853"/>
      <c r="DO126" s="853"/>
      <c r="DP126" s="853"/>
      <c r="DQ126" s="853" t="s">
        <v>440</v>
      </c>
      <c r="DR126" s="853"/>
      <c r="DS126" s="853"/>
      <c r="DT126" s="853"/>
      <c r="DU126" s="853"/>
      <c r="DV126" s="830" t="s">
        <v>440</v>
      </c>
      <c r="DW126" s="830"/>
      <c r="DX126" s="830"/>
      <c r="DY126" s="830"/>
      <c r="DZ126" s="831"/>
    </row>
    <row r="127" spans="1:130" s="230" customFormat="1" ht="26.25" customHeight="1" x14ac:dyDescent="0.15">
      <c r="A127" s="858"/>
      <c r="B127" s="859"/>
      <c r="C127" s="874" t="s">
        <v>485</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t="s">
        <v>440</v>
      </c>
      <c r="AB127" s="816"/>
      <c r="AC127" s="816"/>
      <c r="AD127" s="816"/>
      <c r="AE127" s="817"/>
      <c r="AF127" s="818" t="s">
        <v>440</v>
      </c>
      <c r="AG127" s="816"/>
      <c r="AH127" s="816"/>
      <c r="AI127" s="816"/>
      <c r="AJ127" s="817"/>
      <c r="AK127" s="818" t="s">
        <v>440</v>
      </c>
      <c r="AL127" s="816"/>
      <c r="AM127" s="816"/>
      <c r="AN127" s="816"/>
      <c r="AO127" s="817"/>
      <c r="AP127" s="860" t="s">
        <v>440</v>
      </c>
      <c r="AQ127" s="861"/>
      <c r="AR127" s="861"/>
      <c r="AS127" s="861"/>
      <c r="AT127" s="862"/>
      <c r="AU127" s="232"/>
      <c r="AV127" s="232"/>
      <c r="AW127" s="232"/>
      <c r="AX127" s="877" t="s">
        <v>486</v>
      </c>
      <c r="AY127" s="848"/>
      <c r="AZ127" s="848"/>
      <c r="BA127" s="848"/>
      <c r="BB127" s="848"/>
      <c r="BC127" s="848"/>
      <c r="BD127" s="848"/>
      <c r="BE127" s="849"/>
      <c r="BF127" s="847" t="s">
        <v>487</v>
      </c>
      <c r="BG127" s="848"/>
      <c r="BH127" s="848"/>
      <c r="BI127" s="848"/>
      <c r="BJ127" s="848"/>
      <c r="BK127" s="848"/>
      <c r="BL127" s="849"/>
      <c r="BM127" s="847" t="s">
        <v>488</v>
      </c>
      <c r="BN127" s="848"/>
      <c r="BO127" s="848"/>
      <c r="BP127" s="848"/>
      <c r="BQ127" s="848"/>
      <c r="BR127" s="848"/>
      <c r="BS127" s="849"/>
      <c r="BT127" s="847" t="s">
        <v>489</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490</v>
      </c>
      <c r="CQ127" s="788"/>
      <c r="CR127" s="788"/>
      <c r="CS127" s="788"/>
      <c r="CT127" s="788"/>
      <c r="CU127" s="788"/>
      <c r="CV127" s="788"/>
      <c r="CW127" s="788"/>
      <c r="CX127" s="788"/>
      <c r="CY127" s="788"/>
      <c r="CZ127" s="788"/>
      <c r="DA127" s="788"/>
      <c r="DB127" s="788"/>
      <c r="DC127" s="788"/>
      <c r="DD127" s="788"/>
      <c r="DE127" s="788"/>
      <c r="DF127" s="789"/>
      <c r="DG127" s="852" t="s">
        <v>440</v>
      </c>
      <c r="DH127" s="853"/>
      <c r="DI127" s="853"/>
      <c r="DJ127" s="853"/>
      <c r="DK127" s="853"/>
      <c r="DL127" s="853" t="s">
        <v>440</v>
      </c>
      <c r="DM127" s="853"/>
      <c r="DN127" s="853"/>
      <c r="DO127" s="853"/>
      <c r="DP127" s="853"/>
      <c r="DQ127" s="853" t="s">
        <v>440</v>
      </c>
      <c r="DR127" s="853"/>
      <c r="DS127" s="853"/>
      <c r="DT127" s="853"/>
      <c r="DU127" s="853"/>
      <c r="DV127" s="830" t="s">
        <v>440</v>
      </c>
      <c r="DW127" s="830"/>
      <c r="DX127" s="830"/>
      <c r="DY127" s="830"/>
      <c r="DZ127" s="831"/>
    </row>
    <row r="128" spans="1:130" s="230" customFormat="1" ht="26.25" customHeight="1" thickBot="1" x14ac:dyDescent="0.2">
      <c r="A128" s="832" t="s">
        <v>491</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492</v>
      </c>
      <c r="X128" s="834"/>
      <c r="Y128" s="834"/>
      <c r="Z128" s="835"/>
      <c r="AA128" s="836" t="s">
        <v>440</v>
      </c>
      <c r="AB128" s="837"/>
      <c r="AC128" s="837"/>
      <c r="AD128" s="837"/>
      <c r="AE128" s="838"/>
      <c r="AF128" s="839" t="s">
        <v>440</v>
      </c>
      <c r="AG128" s="837"/>
      <c r="AH128" s="837"/>
      <c r="AI128" s="837"/>
      <c r="AJ128" s="838"/>
      <c r="AK128" s="839" t="s">
        <v>440</v>
      </c>
      <c r="AL128" s="837"/>
      <c r="AM128" s="837"/>
      <c r="AN128" s="837"/>
      <c r="AO128" s="838"/>
      <c r="AP128" s="840"/>
      <c r="AQ128" s="841"/>
      <c r="AR128" s="841"/>
      <c r="AS128" s="841"/>
      <c r="AT128" s="842"/>
      <c r="AU128" s="232"/>
      <c r="AV128" s="232"/>
      <c r="AW128" s="232"/>
      <c r="AX128" s="843" t="s">
        <v>493</v>
      </c>
      <c r="AY128" s="844"/>
      <c r="AZ128" s="844"/>
      <c r="BA128" s="844"/>
      <c r="BB128" s="844"/>
      <c r="BC128" s="844"/>
      <c r="BD128" s="844"/>
      <c r="BE128" s="845"/>
      <c r="BF128" s="822" t="s">
        <v>452</v>
      </c>
      <c r="BG128" s="823"/>
      <c r="BH128" s="823"/>
      <c r="BI128" s="823"/>
      <c r="BJ128" s="823"/>
      <c r="BK128" s="823"/>
      <c r="BL128" s="846"/>
      <c r="BM128" s="822">
        <v>14.56</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494</v>
      </c>
      <c r="CQ128" s="766"/>
      <c r="CR128" s="766"/>
      <c r="CS128" s="766"/>
      <c r="CT128" s="766"/>
      <c r="CU128" s="766"/>
      <c r="CV128" s="766"/>
      <c r="CW128" s="766"/>
      <c r="CX128" s="766"/>
      <c r="CY128" s="766"/>
      <c r="CZ128" s="766"/>
      <c r="DA128" s="766"/>
      <c r="DB128" s="766"/>
      <c r="DC128" s="766"/>
      <c r="DD128" s="766"/>
      <c r="DE128" s="766"/>
      <c r="DF128" s="767"/>
      <c r="DG128" s="826" t="s">
        <v>131</v>
      </c>
      <c r="DH128" s="827"/>
      <c r="DI128" s="827"/>
      <c r="DJ128" s="827"/>
      <c r="DK128" s="827"/>
      <c r="DL128" s="827" t="s">
        <v>131</v>
      </c>
      <c r="DM128" s="827"/>
      <c r="DN128" s="827"/>
      <c r="DO128" s="827"/>
      <c r="DP128" s="827"/>
      <c r="DQ128" s="827" t="s">
        <v>131</v>
      </c>
      <c r="DR128" s="827"/>
      <c r="DS128" s="827"/>
      <c r="DT128" s="827"/>
      <c r="DU128" s="827"/>
      <c r="DV128" s="828" t="s">
        <v>131</v>
      </c>
      <c r="DW128" s="828"/>
      <c r="DX128" s="828"/>
      <c r="DY128" s="828"/>
      <c r="DZ128" s="829"/>
    </row>
    <row r="129" spans="1:131" s="230" customFormat="1" ht="26.25" customHeight="1" x14ac:dyDescent="0.15">
      <c r="A129" s="810" t="s">
        <v>110</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495</v>
      </c>
      <c r="X129" s="813"/>
      <c r="Y129" s="813"/>
      <c r="Z129" s="814"/>
      <c r="AA129" s="815">
        <v>5499740</v>
      </c>
      <c r="AB129" s="816"/>
      <c r="AC129" s="816"/>
      <c r="AD129" s="816"/>
      <c r="AE129" s="817"/>
      <c r="AF129" s="818">
        <v>5870200</v>
      </c>
      <c r="AG129" s="816"/>
      <c r="AH129" s="816"/>
      <c r="AI129" s="816"/>
      <c r="AJ129" s="817"/>
      <c r="AK129" s="818">
        <v>5765329</v>
      </c>
      <c r="AL129" s="816"/>
      <c r="AM129" s="816"/>
      <c r="AN129" s="816"/>
      <c r="AO129" s="817"/>
      <c r="AP129" s="819"/>
      <c r="AQ129" s="820"/>
      <c r="AR129" s="820"/>
      <c r="AS129" s="820"/>
      <c r="AT129" s="821"/>
      <c r="AU129" s="233"/>
      <c r="AV129" s="233"/>
      <c r="AW129" s="233"/>
      <c r="AX129" s="787" t="s">
        <v>496</v>
      </c>
      <c r="AY129" s="788"/>
      <c r="AZ129" s="788"/>
      <c r="BA129" s="788"/>
      <c r="BB129" s="788"/>
      <c r="BC129" s="788"/>
      <c r="BD129" s="788"/>
      <c r="BE129" s="789"/>
      <c r="BF129" s="806" t="s">
        <v>479</v>
      </c>
      <c r="BG129" s="807"/>
      <c r="BH129" s="807"/>
      <c r="BI129" s="807"/>
      <c r="BJ129" s="807"/>
      <c r="BK129" s="807"/>
      <c r="BL129" s="808"/>
      <c r="BM129" s="806">
        <v>19.559999999999999</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810" t="s">
        <v>497</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498</v>
      </c>
      <c r="X130" s="813"/>
      <c r="Y130" s="813"/>
      <c r="Z130" s="814"/>
      <c r="AA130" s="815">
        <v>639645</v>
      </c>
      <c r="AB130" s="816"/>
      <c r="AC130" s="816"/>
      <c r="AD130" s="816"/>
      <c r="AE130" s="817"/>
      <c r="AF130" s="818">
        <v>642492</v>
      </c>
      <c r="AG130" s="816"/>
      <c r="AH130" s="816"/>
      <c r="AI130" s="816"/>
      <c r="AJ130" s="817"/>
      <c r="AK130" s="818">
        <v>648761</v>
      </c>
      <c r="AL130" s="816"/>
      <c r="AM130" s="816"/>
      <c r="AN130" s="816"/>
      <c r="AO130" s="817"/>
      <c r="AP130" s="819"/>
      <c r="AQ130" s="820"/>
      <c r="AR130" s="820"/>
      <c r="AS130" s="820"/>
      <c r="AT130" s="821"/>
      <c r="AU130" s="233"/>
      <c r="AV130" s="233"/>
      <c r="AW130" s="233"/>
      <c r="AX130" s="787" t="s">
        <v>499</v>
      </c>
      <c r="AY130" s="788"/>
      <c r="AZ130" s="788"/>
      <c r="BA130" s="788"/>
      <c r="BB130" s="788"/>
      <c r="BC130" s="788"/>
      <c r="BD130" s="788"/>
      <c r="BE130" s="789"/>
      <c r="BF130" s="790">
        <v>6</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500</v>
      </c>
      <c r="X131" s="797"/>
      <c r="Y131" s="797"/>
      <c r="Z131" s="798"/>
      <c r="AA131" s="799">
        <v>4860095</v>
      </c>
      <c r="AB131" s="800"/>
      <c r="AC131" s="800"/>
      <c r="AD131" s="800"/>
      <c r="AE131" s="801"/>
      <c r="AF131" s="802">
        <v>5227708</v>
      </c>
      <c r="AG131" s="800"/>
      <c r="AH131" s="800"/>
      <c r="AI131" s="800"/>
      <c r="AJ131" s="801"/>
      <c r="AK131" s="802">
        <v>5116568</v>
      </c>
      <c r="AL131" s="800"/>
      <c r="AM131" s="800"/>
      <c r="AN131" s="800"/>
      <c r="AO131" s="801"/>
      <c r="AP131" s="803"/>
      <c r="AQ131" s="804"/>
      <c r="AR131" s="804"/>
      <c r="AS131" s="804"/>
      <c r="AT131" s="805"/>
      <c r="AU131" s="233"/>
      <c r="AV131" s="233"/>
      <c r="AW131" s="233"/>
      <c r="AX131" s="765" t="s">
        <v>501</v>
      </c>
      <c r="AY131" s="766"/>
      <c r="AZ131" s="766"/>
      <c r="BA131" s="766"/>
      <c r="BB131" s="766"/>
      <c r="BC131" s="766"/>
      <c r="BD131" s="766"/>
      <c r="BE131" s="767"/>
      <c r="BF131" s="768" t="s">
        <v>479</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74" t="s">
        <v>502</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503</v>
      </c>
      <c r="W132" s="778"/>
      <c r="X132" s="778"/>
      <c r="Y132" s="778"/>
      <c r="Z132" s="779"/>
      <c r="AA132" s="780">
        <v>5.0129267019999997</v>
      </c>
      <c r="AB132" s="781"/>
      <c r="AC132" s="781"/>
      <c r="AD132" s="781"/>
      <c r="AE132" s="782"/>
      <c r="AF132" s="783">
        <v>5.7568441080000001</v>
      </c>
      <c r="AG132" s="781"/>
      <c r="AH132" s="781"/>
      <c r="AI132" s="781"/>
      <c r="AJ132" s="782"/>
      <c r="AK132" s="783">
        <v>7.488418018</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504</v>
      </c>
      <c r="W133" s="757"/>
      <c r="X133" s="757"/>
      <c r="Y133" s="757"/>
      <c r="Z133" s="758"/>
      <c r="AA133" s="759">
        <v>6.3</v>
      </c>
      <c r="AB133" s="760"/>
      <c r="AC133" s="760"/>
      <c r="AD133" s="760"/>
      <c r="AE133" s="761"/>
      <c r="AF133" s="759">
        <v>5.8</v>
      </c>
      <c r="AG133" s="760"/>
      <c r="AH133" s="760"/>
      <c r="AI133" s="760"/>
      <c r="AJ133" s="761"/>
      <c r="AK133" s="759">
        <v>6</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1CAfT1JbcCLm3wPOrnKY5MDfLFKYmtZoXQv+eL+jJdx28ow/Ixkw3RrM2eF2NquSCNX8jKy29HxOI2jCTD0vWg==" saltValue="7NgEThIg09Vki2UE1WraZ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8EB62-9DBE-418A-9881-0C45FBD5E52D}">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505</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nEkQ/7NQV+0ZaAxDGQqH8Mimjc2DcaUJO+kh4JUskM846qMdPQ8tb1jP1IyG7aq+74SgM/paKIq1JQfw4Yjvg==" saltValue="UBF0FJJv2w1GbdqHWeixq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MoB744l4ChFwQftO7UFxA3Gu9q1XCxzdVrrJjADI/Uqc030iUz/wik31NSShgVGSw9IKaNgj/EyyAWLjK7DUIQ==" saltValue="Qc+WIoy7gkX01Mumy4JuIg=="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507</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4" t="s">
        <v>508</v>
      </c>
      <c r="AP7" s="272"/>
      <c r="AQ7" s="273" t="s">
        <v>509</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5"/>
      <c r="AP8" s="278" t="s">
        <v>510</v>
      </c>
      <c r="AQ8" s="279" t="s">
        <v>511</v>
      </c>
      <c r="AR8" s="280" t="s">
        <v>512</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6" t="s">
        <v>513</v>
      </c>
      <c r="AL9" s="1167"/>
      <c r="AM9" s="1167"/>
      <c r="AN9" s="1168"/>
      <c r="AO9" s="281">
        <v>1238116</v>
      </c>
      <c r="AP9" s="281">
        <v>52719</v>
      </c>
      <c r="AQ9" s="282">
        <v>65553</v>
      </c>
      <c r="AR9" s="283">
        <v>-19.600000000000001</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6" t="s">
        <v>514</v>
      </c>
      <c r="AL10" s="1167"/>
      <c r="AM10" s="1167"/>
      <c r="AN10" s="1168"/>
      <c r="AO10" s="284">
        <v>11525</v>
      </c>
      <c r="AP10" s="284">
        <v>491</v>
      </c>
      <c r="AQ10" s="285">
        <v>8503</v>
      </c>
      <c r="AR10" s="286">
        <v>-94.2</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6" t="s">
        <v>515</v>
      </c>
      <c r="AL11" s="1167"/>
      <c r="AM11" s="1167"/>
      <c r="AN11" s="1168"/>
      <c r="AO11" s="284">
        <v>1128</v>
      </c>
      <c r="AP11" s="284">
        <v>48</v>
      </c>
      <c r="AQ11" s="285">
        <v>289</v>
      </c>
      <c r="AR11" s="286">
        <v>-83.4</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6" t="s">
        <v>516</v>
      </c>
      <c r="AL12" s="1167"/>
      <c r="AM12" s="1167"/>
      <c r="AN12" s="1168"/>
      <c r="AO12" s="284" t="s">
        <v>517</v>
      </c>
      <c r="AP12" s="284" t="s">
        <v>517</v>
      </c>
      <c r="AQ12" s="285">
        <v>23</v>
      </c>
      <c r="AR12" s="286" t="s">
        <v>517</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6" t="s">
        <v>518</v>
      </c>
      <c r="AL13" s="1167"/>
      <c r="AM13" s="1167"/>
      <c r="AN13" s="1168"/>
      <c r="AO13" s="284">
        <v>104348</v>
      </c>
      <c r="AP13" s="284">
        <v>4443</v>
      </c>
      <c r="AQ13" s="285">
        <v>2667</v>
      </c>
      <c r="AR13" s="286">
        <v>66.599999999999994</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6" t="s">
        <v>519</v>
      </c>
      <c r="AL14" s="1167"/>
      <c r="AM14" s="1167"/>
      <c r="AN14" s="1168"/>
      <c r="AO14" s="284">
        <v>38948</v>
      </c>
      <c r="AP14" s="284">
        <v>1658</v>
      </c>
      <c r="AQ14" s="285">
        <v>1163</v>
      </c>
      <c r="AR14" s="286">
        <v>42.6</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9" t="s">
        <v>520</v>
      </c>
      <c r="AL15" s="1170"/>
      <c r="AM15" s="1170"/>
      <c r="AN15" s="1171"/>
      <c r="AO15" s="284">
        <v>-74484</v>
      </c>
      <c r="AP15" s="284">
        <v>-3172</v>
      </c>
      <c r="AQ15" s="285">
        <v>-4250</v>
      </c>
      <c r="AR15" s="286">
        <v>-25.4</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9" t="s">
        <v>190</v>
      </c>
      <c r="AL16" s="1170"/>
      <c r="AM16" s="1170"/>
      <c r="AN16" s="1171"/>
      <c r="AO16" s="284">
        <v>1319581</v>
      </c>
      <c r="AP16" s="284">
        <v>56188</v>
      </c>
      <c r="AQ16" s="285">
        <v>73949</v>
      </c>
      <c r="AR16" s="286">
        <v>-24</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521</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522</v>
      </c>
      <c r="AP20" s="293" t="s">
        <v>523</v>
      </c>
      <c r="AQ20" s="294" t="s">
        <v>524</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2" t="s">
        <v>525</v>
      </c>
      <c r="AL21" s="1173"/>
      <c r="AM21" s="1173"/>
      <c r="AN21" s="1174"/>
      <c r="AO21" s="297">
        <v>5.71</v>
      </c>
      <c r="AP21" s="298">
        <v>6.65</v>
      </c>
      <c r="AQ21" s="299">
        <v>-0.94</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2" t="s">
        <v>526</v>
      </c>
      <c r="AL22" s="1173"/>
      <c r="AM22" s="1173"/>
      <c r="AN22" s="1174"/>
      <c r="AO22" s="302">
        <v>94</v>
      </c>
      <c r="AP22" s="303">
        <v>97</v>
      </c>
      <c r="AQ22" s="304">
        <v>-3</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65" t="s">
        <v>527</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67"/>
    </row>
    <row r="27" spans="1:46" x14ac:dyDescent="0.15">
      <c r="A27" s="309"/>
      <c r="AO27" s="262"/>
      <c r="AP27" s="262"/>
      <c r="AQ27" s="262"/>
      <c r="AR27" s="262"/>
      <c r="AS27" s="262"/>
      <c r="AT27" s="262"/>
    </row>
    <row r="28" spans="1:46" ht="17.25" x14ac:dyDescent="0.15">
      <c r="A28" s="263" t="s">
        <v>528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529</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4" t="s">
        <v>508</v>
      </c>
      <c r="AP30" s="272"/>
      <c r="AQ30" s="273" t="s">
        <v>509</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5"/>
      <c r="AP31" s="278" t="s">
        <v>510</v>
      </c>
      <c r="AQ31" s="279" t="s">
        <v>511</v>
      </c>
      <c r="AR31" s="280" t="s">
        <v>512</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6" t="s">
        <v>530</v>
      </c>
      <c r="AL32" s="1157"/>
      <c r="AM32" s="1157"/>
      <c r="AN32" s="1158"/>
      <c r="AO32" s="312">
        <v>720758</v>
      </c>
      <c r="AP32" s="312">
        <v>30690</v>
      </c>
      <c r="AQ32" s="313">
        <v>33124</v>
      </c>
      <c r="AR32" s="314">
        <v>-7.3</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6" t="s">
        <v>531</v>
      </c>
      <c r="AL33" s="1157"/>
      <c r="AM33" s="1157"/>
      <c r="AN33" s="1158"/>
      <c r="AO33" s="312" t="s">
        <v>517</v>
      </c>
      <c r="AP33" s="312" t="s">
        <v>517</v>
      </c>
      <c r="AQ33" s="313" t="s">
        <v>517</v>
      </c>
      <c r="AR33" s="314" t="s">
        <v>517</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6" t="s">
        <v>532</v>
      </c>
      <c r="AL34" s="1157"/>
      <c r="AM34" s="1157"/>
      <c r="AN34" s="1158"/>
      <c r="AO34" s="312" t="s">
        <v>517</v>
      </c>
      <c r="AP34" s="312" t="s">
        <v>517</v>
      </c>
      <c r="AQ34" s="313" t="s">
        <v>517</v>
      </c>
      <c r="AR34" s="314" t="s">
        <v>517</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6" t="s">
        <v>533</v>
      </c>
      <c r="AL35" s="1157"/>
      <c r="AM35" s="1157"/>
      <c r="AN35" s="1158"/>
      <c r="AO35" s="312">
        <v>278237</v>
      </c>
      <c r="AP35" s="312">
        <v>11847</v>
      </c>
      <c r="AQ35" s="313">
        <v>9022</v>
      </c>
      <c r="AR35" s="314">
        <v>31.3</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6" t="s">
        <v>534</v>
      </c>
      <c r="AL36" s="1157"/>
      <c r="AM36" s="1157"/>
      <c r="AN36" s="1158"/>
      <c r="AO36" s="312">
        <v>32916</v>
      </c>
      <c r="AP36" s="312">
        <v>1402</v>
      </c>
      <c r="AQ36" s="313">
        <v>1987</v>
      </c>
      <c r="AR36" s="314">
        <v>-29.4</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6" t="s">
        <v>535</v>
      </c>
      <c r="AL37" s="1157"/>
      <c r="AM37" s="1157"/>
      <c r="AN37" s="1158"/>
      <c r="AO37" s="312" t="s">
        <v>517</v>
      </c>
      <c r="AP37" s="312" t="s">
        <v>517</v>
      </c>
      <c r="AQ37" s="313">
        <v>678</v>
      </c>
      <c r="AR37" s="314" t="s">
        <v>517</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9" t="s">
        <v>536</v>
      </c>
      <c r="AL38" s="1160"/>
      <c r="AM38" s="1160"/>
      <c r="AN38" s="1161"/>
      <c r="AO38" s="315" t="s">
        <v>517</v>
      </c>
      <c r="AP38" s="315" t="s">
        <v>517</v>
      </c>
      <c r="AQ38" s="316">
        <v>0</v>
      </c>
      <c r="AR38" s="304" t="s">
        <v>517</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9" t="s">
        <v>537</v>
      </c>
      <c r="AL39" s="1160"/>
      <c r="AM39" s="1160"/>
      <c r="AN39" s="1161"/>
      <c r="AO39" s="312" t="s">
        <v>517</v>
      </c>
      <c r="AP39" s="312" t="s">
        <v>517</v>
      </c>
      <c r="AQ39" s="313">
        <v>-3119</v>
      </c>
      <c r="AR39" s="314" t="s">
        <v>517</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6" t="s">
        <v>538</v>
      </c>
      <c r="AL40" s="1157"/>
      <c r="AM40" s="1157"/>
      <c r="AN40" s="1158"/>
      <c r="AO40" s="312">
        <v>-648761</v>
      </c>
      <c r="AP40" s="312">
        <v>-27624</v>
      </c>
      <c r="AQ40" s="313">
        <v>-27108</v>
      </c>
      <c r="AR40" s="314">
        <v>1.9</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2" t="s">
        <v>303</v>
      </c>
      <c r="AL41" s="1163"/>
      <c r="AM41" s="1163"/>
      <c r="AN41" s="1164"/>
      <c r="AO41" s="312">
        <v>383150</v>
      </c>
      <c r="AP41" s="312">
        <v>16315</v>
      </c>
      <c r="AQ41" s="313">
        <v>14583</v>
      </c>
      <c r="AR41" s="314">
        <v>11.9</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539</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541</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9" t="s">
        <v>508</v>
      </c>
      <c r="AN49" s="1151" t="s">
        <v>542</v>
      </c>
      <c r="AO49" s="1152"/>
      <c r="AP49" s="1152"/>
      <c r="AQ49" s="1152"/>
      <c r="AR49" s="1153"/>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0"/>
      <c r="AN50" s="328" t="s">
        <v>543</v>
      </c>
      <c r="AO50" s="329" t="s">
        <v>544</v>
      </c>
      <c r="AP50" s="330" t="s">
        <v>545</v>
      </c>
      <c r="AQ50" s="331" t="s">
        <v>546</v>
      </c>
      <c r="AR50" s="332" t="s">
        <v>547</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548</v>
      </c>
      <c r="AL51" s="325"/>
      <c r="AM51" s="333">
        <v>1215250</v>
      </c>
      <c r="AN51" s="334">
        <v>50258</v>
      </c>
      <c r="AO51" s="335">
        <v>56.1</v>
      </c>
      <c r="AP51" s="336">
        <v>47387</v>
      </c>
      <c r="AQ51" s="337">
        <v>-9.1999999999999993</v>
      </c>
      <c r="AR51" s="338">
        <v>65.3</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549</v>
      </c>
      <c r="AM52" s="341">
        <v>434074</v>
      </c>
      <c r="AN52" s="342">
        <v>17952</v>
      </c>
      <c r="AO52" s="343">
        <v>-1.7</v>
      </c>
      <c r="AP52" s="344">
        <v>24928</v>
      </c>
      <c r="AQ52" s="345">
        <v>0.3</v>
      </c>
      <c r="AR52" s="346">
        <v>-2</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550</v>
      </c>
      <c r="AL53" s="325"/>
      <c r="AM53" s="333">
        <v>922561</v>
      </c>
      <c r="AN53" s="334">
        <v>38570</v>
      </c>
      <c r="AO53" s="335">
        <v>-23.3</v>
      </c>
      <c r="AP53" s="336">
        <v>51264</v>
      </c>
      <c r="AQ53" s="337">
        <v>8.1999999999999993</v>
      </c>
      <c r="AR53" s="338">
        <v>-31.5</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549</v>
      </c>
      <c r="AM54" s="341">
        <v>335987</v>
      </c>
      <c r="AN54" s="342">
        <v>14047</v>
      </c>
      <c r="AO54" s="343">
        <v>-21.8</v>
      </c>
      <c r="AP54" s="344">
        <v>26040</v>
      </c>
      <c r="AQ54" s="345">
        <v>4.5</v>
      </c>
      <c r="AR54" s="346">
        <v>-26.3</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551</v>
      </c>
      <c r="AL55" s="325"/>
      <c r="AM55" s="333">
        <v>2007978</v>
      </c>
      <c r="AN55" s="334">
        <v>84686</v>
      </c>
      <c r="AO55" s="335">
        <v>119.6</v>
      </c>
      <c r="AP55" s="336">
        <v>52068</v>
      </c>
      <c r="AQ55" s="337">
        <v>1.6</v>
      </c>
      <c r="AR55" s="338">
        <v>118</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549</v>
      </c>
      <c r="AM56" s="341">
        <v>685428</v>
      </c>
      <c r="AN56" s="342">
        <v>28908</v>
      </c>
      <c r="AO56" s="343">
        <v>105.8</v>
      </c>
      <c r="AP56" s="344">
        <v>26936</v>
      </c>
      <c r="AQ56" s="345">
        <v>3.4</v>
      </c>
      <c r="AR56" s="346">
        <v>102.4</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552</v>
      </c>
      <c r="AL57" s="325"/>
      <c r="AM57" s="333">
        <v>1121231</v>
      </c>
      <c r="AN57" s="334">
        <v>47542</v>
      </c>
      <c r="AO57" s="335">
        <v>-43.9</v>
      </c>
      <c r="AP57" s="336">
        <v>47161</v>
      </c>
      <c r="AQ57" s="337">
        <v>-9.4</v>
      </c>
      <c r="AR57" s="338">
        <v>-34.5</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549</v>
      </c>
      <c r="AM58" s="341">
        <v>576350</v>
      </c>
      <c r="AN58" s="342">
        <v>24438</v>
      </c>
      <c r="AO58" s="343">
        <v>-15.5</v>
      </c>
      <c r="AP58" s="344">
        <v>24595</v>
      </c>
      <c r="AQ58" s="345">
        <v>-8.6999999999999993</v>
      </c>
      <c r="AR58" s="346">
        <v>-6.8</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553</v>
      </c>
      <c r="AL59" s="325"/>
      <c r="AM59" s="333">
        <v>734777</v>
      </c>
      <c r="AN59" s="334">
        <v>31287</v>
      </c>
      <c r="AO59" s="335">
        <v>-34.200000000000003</v>
      </c>
      <c r="AP59" s="336">
        <v>43423</v>
      </c>
      <c r="AQ59" s="337">
        <v>-7.9</v>
      </c>
      <c r="AR59" s="338">
        <v>-26.3</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549</v>
      </c>
      <c r="AM60" s="341">
        <v>450209</v>
      </c>
      <c r="AN60" s="342">
        <v>19170</v>
      </c>
      <c r="AO60" s="343">
        <v>-21.6</v>
      </c>
      <c r="AP60" s="344">
        <v>22207</v>
      </c>
      <c r="AQ60" s="345">
        <v>-9.6999999999999993</v>
      </c>
      <c r="AR60" s="346">
        <v>-11.9</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554</v>
      </c>
      <c r="AL61" s="347"/>
      <c r="AM61" s="348">
        <v>1200359</v>
      </c>
      <c r="AN61" s="349">
        <v>50469</v>
      </c>
      <c r="AO61" s="350">
        <v>14.9</v>
      </c>
      <c r="AP61" s="351">
        <v>48261</v>
      </c>
      <c r="AQ61" s="352">
        <v>-3.3</v>
      </c>
      <c r="AR61" s="338">
        <v>18.2</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549</v>
      </c>
      <c r="AM62" s="341">
        <v>496410</v>
      </c>
      <c r="AN62" s="342">
        <v>20903</v>
      </c>
      <c r="AO62" s="343">
        <v>9</v>
      </c>
      <c r="AP62" s="344">
        <v>24941</v>
      </c>
      <c r="AQ62" s="345">
        <v>-2</v>
      </c>
      <c r="AR62" s="346">
        <v>11</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mRzM1Wwh11yEoMCH2Of5i9D2/F/07iKSvpotKn+z5ic3npdaIBlMv6pf3MGlY1Tyfw214UPeq6juhdjNm9bFnA==" saltValue="YXbTl3YpnVBWyUgdUZ+Zl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556</v>
      </c>
    </row>
    <row r="120" spans="125:125" ht="13.5" hidden="1" customHeight="1" x14ac:dyDescent="0.15"/>
    <row r="121" spans="125:125" ht="13.5" hidden="1" customHeight="1" x14ac:dyDescent="0.15">
      <c r="DU121" s="259"/>
    </row>
  </sheetData>
  <sheetProtection algorithmName="SHA-512" hashValue="GskEpDNpV/scDoUjOmt/2YprbI+GRmmGDvotVowZduQcazVTywRzKdZPfH+Z+6krcSXi0vAzxhqJUSl64D/o8A==" saltValue="gbAspPU3CFHFMJQlJ6omEw=="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557</v>
      </c>
    </row>
  </sheetData>
  <sheetProtection algorithmName="SHA-512" hashValue="sJ8nwdBMLCgPrs10vX5NyAWFVYCndoRSSZIpvc5QfYwvI1tBXEHHZvpIyT9C84mzADSV097k9Ayb/SAwum0jeA==" saltValue="lsnuiA35kvfFJPMtat85sw=="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175" t="s">
        <v>3</v>
      </c>
      <c r="D47" s="1175"/>
      <c r="E47" s="1176"/>
      <c r="F47" s="11">
        <v>27.02</v>
      </c>
      <c r="G47" s="12">
        <v>23.33</v>
      </c>
      <c r="H47" s="12">
        <v>23.68</v>
      </c>
      <c r="I47" s="12">
        <v>26.01</v>
      </c>
      <c r="J47" s="13">
        <v>30.47</v>
      </c>
    </row>
    <row r="48" spans="2:10" ht="57.75" customHeight="1" x14ac:dyDescent="0.15">
      <c r="B48" s="14"/>
      <c r="C48" s="1177" t="s">
        <v>4</v>
      </c>
      <c r="D48" s="1177"/>
      <c r="E48" s="1178"/>
      <c r="F48" s="15">
        <v>2.62</v>
      </c>
      <c r="G48" s="16">
        <v>2.7</v>
      </c>
      <c r="H48" s="16">
        <v>1.69</v>
      </c>
      <c r="I48" s="16">
        <v>7.83</v>
      </c>
      <c r="J48" s="17">
        <v>5.28</v>
      </c>
    </row>
    <row r="49" spans="2:10" ht="57.75" customHeight="1" thickBot="1" x14ac:dyDescent="0.2">
      <c r="B49" s="18"/>
      <c r="C49" s="1179" t="s">
        <v>5</v>
      </c>
      <c r="D49" s="1179"/>
      <c r="E49" s="1180"/>
      <c r="F49" s="19" t="s">
        <v>563</v>
      </c>
      <c r="G49" s="20" t="s">
        <v>564</v>
      </c>
      <c r="H49" s="20">
        <v>0.4</v>
      </c>
      <c r="I49" s="20">
        <v>10.07</v>
      </c>
      <c r="J49" s="21">
        <v>1.29</v>
      </c>
    </row>
    <row r="50" spans="2:10" x14ac:dyDescent="0.15"/>
  </sheetData>
  <sheetProtection algorithmName="SHA-512" hashValue="L79vqf6K9DBP9zrZ40l9+qLM7Z6Yc9C4Xe5AZ6CbuCDnoKED2XAoVjZp5Wi8+z/PXp/PK2a5bZ0fAhC1cuDh3Q==" saltValue="i1paYFBhtiUrMUYw/Oa8c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187" t="s">
        <v>565</v>
      </c>
      <c r="D34" s="1187"/>
      <c r="E34" s="1188"/>
      <c r="F34" s="32">
        <v>17.55</v>
      </c>
      <c r="G34" s="33">
        <v>18.309999999999999</v>
      </c>
      <c r="H34" s="33">
        <v>18.850000000000001</v>
      </c>
      <c r="I34" s="33">
        <v>18.510000000000002</v>
      </c>
      <c r="J34" s="34">
        <v>19.84</v>
      </c>
      <c r="K34" s="22"/>
      <c r="L34" s="22"/>
      <c r="M34" s="22"/>
      <c r="N34" s="22"/>
      <c r="O34" s="22"/>
      <c r="P34" s="22"/>
    </row>
    <row r="35" spans="1:16" ht="39" customHeight="1" x14ac:dyDescent="0.15">
      <c r="A35" s="22"/>
      <c r="B35" s="35"/>
      <c r="C35" s="1181" t="s">
        <v>566</v>
      </c>
      <c r="D35" s="1182"/>
      <c r="E35" s="1183"/>
      <c r="F35" s="36">
        <v>2.61</v>
      </c>
      <c r="G35" s="37">
        <v>2.69</v>
      </c>
      <c r="H35" s="37">
        <v>1.69</v>
      </c>
      <c r="I35" s="37">
        <v>7.83</v>
      </c>
      <c r="J35" s="38">
        <v>5.27</v>
      </c>
      <c r="K35" s="22"/>
      <c r="L35" s="22"/>
      <c r="M35" s="22"/>
      <c r="N35" s="22"/>
      <c r="O35" s="22"/>
      <c r="P35" s="22"/>
    </row>
    <row r="36" spans="1:16" ht="39" customHeight="1" x14ac:dyDescent="0.15">
      <c r="A36" s="22"/>
      <c r="B36" s="35"/>
      <c r="C36" s="1181" t="s">
        <v>567</v>
      </c>
      <c r="D36" s="1182"/>
      <c r="E36" s="1183"/>
      <c r="F36" s="36">
        <v>1.18</v>
      </c>
      <c r="G36" s="37">
        <v>0.84</v>
      </c>
      <c r="H36" s="37">
        <v>1.52</v>
      </c>
      <c r="I36" s="37">
        <v>1.32</v>
      </c>
      <c r="J36" s="38">
        <v>1.98</v>
      </c>
      <c r="K36" s="22"/>
      <c r="L36" s="22"/>
      <c r="M36" s="22"/>
      <c r="N36" s="22"/>
      <c r="O36" s="22"/>
      <c r="P36" s="22"/>
    </row>
    <row r="37" spans="1:16" ht="39" customHeight="1" x14ac:dyDescent="0.15">
      <c r="A37" s="22"/>
      <c r="B37" s="35"/>
      <c r="C37" s="1181" t="s">
        <v>568</v>
      </c>
      <c r="D37" s="1182"/>
      <c r="E37" s="1183"/>
      <c r="F37" s="36">
        <v>0.98</v>
      </c>
      <c r="G37" s="37">
        <v>0.94</v>
      </c>
      <c r="H37" s="37">
        <v>0.95</v>
      </c>
      <c r="I37" s="37">
        <v>0.54</v>
      </c>
      <c r="J37" s="38">
        <v>0.65</v>
      </c>
      <c r="K37" s="22"/>
      <c r="L37" s="22"/>
      <c r="M37" s="22"/>
      <c r="N37" s="22"/>
      <c r="O37" s="22"/>
      <c r="P37" s="22"/>
    </row>
    <row r="38" spans="1:16" ht="39" customHeight="1" x14ac:dyDescent="0.15">
      <c r="A38" s="22"/>
      <c r="B38" s="35"/>
      <c r="C38" s="1181" t="s">
        <v>569</v>
      </c>
      <c r="D38" s="1182"/>
      <c r="E38" s="1183"/>
      <c r="F38" s="36" t="s">
        <v>517</v>
      </c>
      <c r="G38" s="37" t="s">
        <v>517</v>
      </c>
      <c r="H38" s="37" t="s">
        <v>517</v>
      </c>
      <c r="I38" s="37" t="s">
        <v>517</v>
      </c>
      <c r="J38" s="38">
        <v>0.56000000000000005</v>
      </c>
      <c r="K38" s="22"/>
      <c r="L38" s="22"/>
      <c r="M38" s="22"/>
      <c r="N38" s="22"/>
      <c r="O38" s="22"/>
      <c r="P38" s="22"/>
    </row>
    <row r="39" spans="1:16" ht="39" customHeight="1" x14ac:dyDescent="0.15">
      <c r="A39" s="22"/>
      <c r="B39" s="35"/>
      <c r="C39" s="1181" t="s">
        <v>570</v>
      </c>
      <c r="D39" s="1182"/>
      <c r="E39" s="1183"/>
      <c r="F39" s="36">
        <v>0.22</v>
      </c>
      <c r="G39" s="37">
        <v>0.2</v>
      </c>
      <c r="H39" s="37">
        <v>0.2</v>
      </c>
      <c r="I39" s="37">
        <v>0.02</v>
      </c>
      <c r="J39" s="38">
        <v>0.33</v>
      </c>
      <c r="K39" s="22"/>
      <c r="L39" s="22"/>
      <c r="M39" s="22"/>
      <c r="N39" s="22"/>
      <c r="O39" s="22"/>
      <c r="P39" s="22"/>
    </row>
    <row r="40" spans="1:16" ht="39" customHeight="1" x14ac:dyDescent="0.15">
      <c r="A40" s="22"/>
      <c r="B40" s="35"/>
      <c r="C40" s="1181"/>
      <c r="D40" s="1182"/>
      <c r="E40" s="1183"/>
      <c r="F40" s="36"/>
      <c r="G40" s="37"/>
      <c r="H40" s="37"/>
      <c r="I40" s="37"/>
      <c r="J40" s="38"/>
      <c r="K40" s="22"/>
      <c r="L40" s="22"/>
      <c r="M40" s="22"/>
      <c r="N40" s="22"/>
      <c r="O40" s="22"/>
      <c r="P40" s="22"/>
    </row>
    <row r="41" spans="1:16" ht="39" customHeight="1" x14ac:dyDescent="0.15">
      <c r="A41" s="22"/>
      <c r="B41" s="35"/>
      <c r="C41" s="1181"/>
      <c r="D41" s="1182"/>
      <c r="E41" s="1183"/>
      <c r="F41" s="36"/>
      <c r="G41" s="37"/>
      <c r="H41" s="37"/>
      <c r="I41" s="37"/>
      <c r="J41" s="38"/>
      <c r="K41" s="22"/>
      <c r="L41" s="22"/>
      <c r="M41" s="22"/>
      <c r="N41" s="22"/>
      <c r="O41" s="22"/>
      <c r="P41" s="22"/>
    </row>
    <row r="42" spans="1:16" ht="39" customHeight="1" x14ac:dyDescent="0.15">
      <c r="A42" s="22"/>
      <c r="B42" s="39"/>
      <c r="C42" s="1181" t="s">
        <v>571</v>
      </c>
      <c r="D42" s="1182"/>
      <c r="E42" s="1183"/>
      <c r="F42" s="36" t="s">
        <v>517</v>
      </c>
      <c r="G42" s="37" t="s">
        <v>517</v>
      </c>
      <c r="H42" s="37" t="s">
        <v>517</v>
      </c>
      <c r="I42" s="37" t="s">
        <v>517</v>
      </c>
      <c r="J42" s="38" t="s">
        <v>517</v>
      </c>
      <c r="K42" s="22"/>
      <c r="L42" s="22"/>
      <c r="M42" s="22"/>
      <c r="N42" s="22"/>
      <c r="O42" s="22"/>
      <c r="P42" s="22"/>
    </row>
    <row r="43" spans="1:16" ht="39" customHeight="1" thickBot="1" x14ac:dyDescent="0.2">
      <c r="A43" s="22"/>
      <c r="B43" s="40"/>
      <c r="C43" s="1184" t="s">
        <v>572</v>
      </c>
      <c r="D43" s="1185"/>
      <c r="E43" s="1186"/>
      <c r="F43" s="41">
        <v>0</v>
      </c>
      <c r="G43" s="42">
        <v>0</v>
      </c>
      <c r="H43" s="42">
        <v>0</v>
      </c>
      <c r="I43" s="42">
        <v>0.24</v>
      </c>
      <c r="J43" s="43" t="s">
        <v>517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RdPkz/53Uzn9DzoD7LiJOBTuIrQcHgyvcBqIXOMCHN1mY03FwoPUx47oUYM9RVkmxkQ0VjjMwYMSgVgXy6hudg==" saltValue="XUPnbnApDoEgbGyebOgde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640</v>
      </c>
      <c r="L45" s="60">
        <v>646</v>
      </c>
      <c r="M45" s="60">
        <v>601</v>
      </c>
      <c r="N45" s="60">
        <v>642</v>
      </c>
      <c r="O45" s="61">
        <v>721</v>
      </c>
      <c r="P45" s="48"/>
      <c r="Q45" s="48"/>
      <c r="R45" s="48"/>
      <c r="S45" s="48"/>
      <c r="T45" s="48"/>
      <c r="U45" s="48"/>
    </row>
    <row r="46" spans="1:21" ht="30.75" customHeight="1" x14ac:dyDescent="0.15">
      <c r="A46" s="48"/>
      <c r="B46" s="1214"/>
      <c r="C46" s="1215"/>
      <c r="D46" s="62"/>
      <c r="E46" s="1191" t="s">
        <v>13</v>
      </c>
      <c r="F46" s="1191"/>
      <c r="G46" s="1191"/>
      <c r="H46" s="1191"/>
      <c r="I46" s="1191"/>
      <c r="J46" s="1192"/>
      <c r="K46" s="63" t="s">
        <v>517</v>
      </c>
      <c r="L46" s="64" t="s">
        <v>517</v>
      </c>
      <c r="M46" s="64" t="s">
        <v>517</v>
      </c>
      <c r="N46" s="64" t="s">
        <v>517</v>
      </c>
      <c r="O46" s="65" t="s">
        <v>517</v>
      </c>
      <c r="P46" s="48"/>
      <c r="Q46" s="48"/>
      <c r="R46" s="48"/>
      <c r="S46" s="48"/>
      <c r="T46" s="48"/>
      <c r="U46" s="48"/>
    </row>
    <row r="47" spans="1:21" ht="30.75" customHeight="1" x14ac:dyDescent="0.15">
      <c r="A47" s="48"/>
      <c r="B47" s="1214"/>
      <c r="C47" s="1215"/>
      <c r="D47" s="62"/>
      <c r="E47" s="1191" t="s">
        <v>14</v>
      </c>
      <c r="F47" s="1191"/>
      <c r="G47" s="1191"/>
      <c r="H47" s="1191"/>
      <c r="I47" s="1191"/>
      <c r="J47" s="1192"/>
      <c r="K47" s="63" t="s">
        <v>517</v>
      </c>
      <c r="L47" s="64" t="s">
        <v>517</v>
      </c>
      <c r="M47" s="64" t="s">
        <v>517</v>
      </c>
      <c r="N47" s="64" t="s">
        <v>517</v>
      </c>
      <c r="O47" s="65" t="s">
        <v>517</v>
      </c>
      <c r="P47" s="48"/>
      <c r="Q47" s="48"/>
      <c r="R47" s="48"/>
      <c r="S47" s="48"/>
      <c r="T47" s="48"/>
      <c r="U47" s="48"/>
    </row>
    <row r="48" spans="1:21" ht="30.75" customHeight="1" x14ac:dyDescent="0.15">
      <c r="A48" s="48"/>
      <c r="B48" s="1214"/>
      <c r="C48" s="1215"/>
      <c r="D48" s="62"/>
      <c r="E48" s="1191" t="s">
        <v>15</v>
      </c>
      <c r="F48" s="1191"/>
      <c r="G48" s="1191"/>
      <c r="H48" s="1191"/>
      <c r="I48" s="1191"/>
      <c r="J48" s="1192"/>
      <c r="K48" s="63">
        <v>321</v>
      </c>
      <c r="L48" s="64">
        <v>304</v>
      </c>
      <c r="M48" s="64">
        <v>260</v>
      </c>
      <c r="N48" s="64">
        <v>269</v>
      </c>
      <c r="O48" s="65">
        <v>278</v>
      </c>
      <c r="P48" s="48"/>
      <c r="Q48" s="48"/>
      <c r="R48" s="48"/>
      <c r="S48" s="48"/>
      <c r="T48" s="48"/>
      <c r="U48" s="48"/>
    </row>
    <row r="49" spans="1:21" ht="30.75" customHeight="1" x14ac:dyDescent="0.15">
      <c r="A49" s="48"/>
      <c r="B49" s="1214"/>
      <c r="C49" s="1215"/>
      <c r="D49" s="62"/>
      <c r="E49" s="1191" t="s">
        <v>16</v>
      </c>
      <c r="F49" s="1191"/>
      <c r="G49" s="1191"/>
      <c r="H49" s="1191"/>
      <c r="I49" s="1191"/>
      <c r="J49" s="1192"/>
      <c r="K49" s="63">
        <v>1</v>
      </c>
      <c r="L49" s="64">
        <v>3</v>
      </c>
      <c r="M49" s="64">
        <v>23</v>
      </c>
      <c r="N49" s="64">
        <v>33</v>
      </c>
      <c r="O49" s="65">
        <v>33</v>
      </c>
      <c r="P49" s="48"/>
      <c r="Q49" s="48"/>
      <c r="R49" s="48"/>
      <c r="S49" s="48"/>
      <c r="T49" s="48"/>
      <c r="U49" s="48"/>
    </row>
    <row r="50" spans="1:21" ht="30.75" customHeight="1" x14ac:dyDescent="0.15">
      <c r="A50" s="48"/>
      <c r="B50" s="1214"/>
      <c r="C50" s="1215"/>
      <c r="D50" s="62"/>
      <c r="E50" s="1191" t="s">
        <v>17</v>
      </c>
      <c r="F50" s="1191"/>
      <c r="G50" s="1191"/>
      <c r="H50" s="1191"/>
      <c r="I50" s="1191"/>
      <c r="J50" s="1192"/>
      <c r="K50" s="63">
        <v>2</v>
      </c>
      <c r="L50" s="64" t="s">
        <v>517</v>
      </c>
      <c r="M50" s="64" t="s">
        <v>517</v>
      </c>
      <c r="N50" s="64" t="s">
        <v>517</v>
      </c>
      <c r="O50" s="65" t="s">
        <v>517</v>
      </c>
      <c r="P50" s="48"/>
      <c r="Q50" s="48"/>
      <c r="R50" s="48"/>
      <c r="S50" s="48"/>
      <c r="T50" s="48"/>
      <c r="U50" s="48"/>
    </row>
    <row r="51" spans="1:21" ht="30.75" customHeight="1" x14ac:dyDescent="0.15">
      <c r="A51" s="48"/>
      <c r="B51" s="1216"/>
      <c r="C51" s="1217"/>
      <c r="D51" s="66"/>
      <c r="E51" s="1191" t="s">
        <v>18</v>
      </c>
      <c r="F51" s="1191"/>
      <c r="G51" s="1191"/>
      <c r="H51" s="1191"/>
      <c r="I51" s="1191"/>
      <c r="J51" s="1192"/>
      <c r="K51" s="63" t="s">
        <v>517</v>
      </c>
      <c r="L51" s="64" t="s">
        <v>517</v>
      </c>
      <c r="M51" s="64" t="s">
        <v>517</v>
      </c>
      <c r="N51" s="64" t="s">
        <v>517</v>
      </c>
      <c r="O51" s="65" t="s">
        <v>517</v>
      </c>
      <c r="P51" s="48"/>
      <c r="Q51" s="48"/>
      <c r="R51" s="48"/>
      <c r="S51" s="48"/>
      <c r="T51" s="48"/>
      <c r="U51" s="48"/>
    </row>
    <row r="52" spans="1:21" ht="30.75" customHeight="1" x14ac:dyDescent="0.15">
      <c r="A52" s="48"/>
      <c r="B52" s="1189" t="s">
        <v>19</v>
      </c>
      <c r="C52" s="1190"/>
      <c r="D52" s="66"/>
      <c r="E52" s="1191" t="s">
        <v>20</v>
      </c>
      <c r="F52" s="1191"/>
      <c r="G52" s="1191"/>
      <c r="H52" s="1191"/>
      <c r="I52" s="1191"/>
      <c r="J52" s="1192"/>
      <c r="K52" s="63">
        <v>637</v>
      </c>
      <c r="L52" s="64">
        <v>635</v>
      </c>
      <c r="M52" s="64">
        <v>640</v>
      </c>
      <c r="N52" s="64">
        <v>642</v>
      </c>
      <c r="O52" s="65">
        <v>649</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327</v>
      </c>
      <c r="L53" s="69">
        <v>318</v>
      </c>
      <c r="M53" s="69">
        <v>244</v>
      </c>
      <c r="N53" s="69">
        <v>302</v>
      </c>
      <c r="O53" s="70">
        <v>383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573</v>
      </c>
      <c r="P56" s="48"/>
      <c r="Q56" s="48"/>
      <c r="R56" s="48"/>
      <c r="S56" s="48"/>
      <c r="T56" s="48"/>
      <c r="U56" s="48"/>
    </row>
    <row r="57" spans="1:21" ht="31.5" customHeight="1" thickBot="1" x14ac:dyDescent="0.2">
      <c r="A57" s="48"/>
      <c r="B57" s="76"/>
      <c r="C57" s="77"/>
      <c r="D57" s="77"/>
      <c r="E57" s="78"/>
      <c r="F57" s="78"/>
      <c r="G57" s="78"/>
      <c r="H57" s="78"/>
      <c r="I57" s="78"/>
      <c r="J57" s="79" t="s">
        <v>2</v>
      </c>
      <c r="K57" s="80" t="s">
        <v>574</v>
      </c>
      <c r="L57" s="81" t="s">
        <v>575</v>
      </c>
      <c r="M57" s="81" t="s">
        <v>576</v>
      </c>
      <c r="N57" s="81" t="s">
        <v>577</v>
      </c>
      <c r="O57" s="82" t="s">
        <v>578</v>
      </c>
      <c r="P57" s="48"/>
      <c r="Q57" s="48"/>
      <c r="R57" s="48"/>
      <c r="S57" s="48"/>
      <c r="T57" s="48"/>
      <c r="U57" s="48"/>
    </row>
    <row r="58" spans="1:21" ht="31.5" customHeight="1" x14ac:dyDescent="0.15">
      <c r="B58" s="1197" t="s">
        <v>26</v>
      </c>
      <c r="C58" s="1198"/>
      <c r="D58" s="1203" t="s">
        <v>27</v>
      </c>
      <c r="E58" s="1204"/>
      <c r="F58" s="1204"/>
      <c r="G58" s="1204"/>
      <c r="H58" s="1204"/>
      <c r="I58" s="1204"/>
      <c r="J58" s="1205"/>
      <c r="K58" s="83"/>
      <c r="L58" s="84"/>
      <c r="M58" s="84"/>
      <c r="N58" s="84"/>
      <c r="O58" s="85"/>
    </row>
    <row r="59" spans="1:21" ht="31.5" customHeight="1" x14ac:dyDescent="0.15">
      <c r="B59" s="1199"/>
      <c r="C59" s="1200"/>
      <c r="D59" s="1206" t="s">
        <v>28</v>
      </c>
      <c r="E59" s="1207"/>
      <c r="F59" s="1207"/>
      <c r="G59" s="1207"/>
      <c r="H59" s="1207"/>
      <c r="I59" s="1207"/>
      <c r="J59" s="1208"/>
      <c r="K59" s="86"/>
      <c r="L59" s="87"/>
      <c r="M59" s="87"/>
      <c r="N59" s="87"/>
      <c r="O59" s="88"/>
    </row>
    <row r="60" spans="1:21" ht="31.5" customHeight="1" thickBot="1" x14ac:dyDescent="0.2">
      <c r="B60" s="1201"/>
      <c r="C60" s="1202"/>
      <c r="D60" s="1209" t="s">
        <v>29</v>
      </c>
      <c r="E60" s="1210"/>
      <c r="F60" s="1210"/>
      <c r="G60" s="1210"/>
      <c r="H60" s="1210"/>
      <c r="I60" s="1210"/>
      <c r="J60" s="1211"/>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KSIlZM5UY5mdWdG3KJTNmIxxw+hAoN1NwBezEczA7hfNawmcEwXiYywLdRFWrpnTiTC3DL+U4+J1NxKx2/0Sw==" saltValue="G60bjWryJAcGpP7mG4pCc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3"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558</v>
      </c>
      <c r="J40" s="103" t="s">
        <v>559</v>
      </c>
      <c r="K40" s="103" t="s">
        <v>560</v>
      </c>
      <c r="L40" s="103" t="s">
        <v>561</v>
      </c>
      <c r="M40" s="104" t="s">
        <v>562</v>
      </c>
    </row>
    <row r="41" spans="2:13" ht="27.75" customHeight="1" x14ac:dyDescent="0.15">
      <c r="B41" s="1232" t="s">
        <v>32</v>
      </c>
      <c r="C41" s="1233"/>
      <c r="D41" s="105"/>
      <c r="E41" s="1234" t="s">
        <v>33</v>
      </c>
      <c r="F41" s="1234"/>
      <c r="G41" s="1234"/>
      <c r="H41" s="1235"/>
      <c r="I41" s="355">
        <v>7207</v>
      </c>
      <c r="J41" s="356">
        <v>7368</v>
      </c>
      <c r="K41" s="356">
        <v>8268</v>
      </c>
      <c r="L41" s="356">
        <v>8395</v>
      </c>
      <c r="M41" s="357">
        <v>8107</v>
      </c>
    </row>
    <row r="42" spans="2:13" ht="27.75" customHeight="1" x14ac:dyDescent="0.15">
      <c r="B42" s="1222"/>
      <c r="C42" s="1223"/>
      <c r="D42" s="106"/>
      <c r="E42" s="1226" t="s">
        <v>34</v>
      </c>
      <c r="F42" s="1226"/>
      <c r="G42" s="1226"/>
      <c r="H42" s="1227"/>
      <c r="I42" s="358" t="s">
        <v>517</v>
      </c>
      <c r="J42" s="359" t="s">
        <v>517</v>
      </c>
      <c r="K42" s="359" t="s">
        <v>517</v>
      </c>
      <c r="L42" s="359" t="s">
        <v>517</v>
      </c>
      <c r="M42" s="360" t="s">
        <v>517</v>
      </c>
    </row>
    <row r="43" spans="2:13" ht="27.75" customHeight="1" x14ac:dyDescent="0.15">
      <c r="B43" s="1222"/>
      <c r="C43" s="1223"/>
      <c r="D43" s="106"/>
      <c r="E43" s="1226" t="s">
        <v>35</v>
      </c>
      <c r="F43" s="1226"/>
      <c r="G43" s="1226"/>
      <c r="H43" s="1227"/>
      <c r="I43" s="358">
        <v>3553</v>
      </c>
      <c r="J43" s="359">
        <v>3508</v>
      </c>
      <c r="K43" s="359">
        <v>3190</v>
      </c>
      <c r="L43" s="359">
        <v>2867</v>
      </c>
      <c r="M43" s="360">
        <v>2658</v>
      </c>
    </row>
    <row r="44" spans="2:13" ht="27.75" customHeight="1" x14ac:dyDescent="0.15">
      <c r="B44" s="1222"/>
      <c r="C44" s="1223"/>
      <c r="D44" s="106"/>
      <c r="E44" s="1226" t="s">
        <v>36</v>
      </c>
      <c r="F44" s="1226"/>
      <c r="G44" s="1226"/>
      <c r="H44" s="1227"/>
      <c r="I44" s="358">
        <v>389</v>
      </c>
      <c r="J44" s="359">
        <v>387</v>
      </c>
      <c r="K44" s="359">
        <v>365</v>
      </c>
      <c r="L44" s="359">
        <v>364</v>
      </c>
      <c r="M44" s="360">
        <v>332</v>
      </c>
    </row>
    <row r="45" spans="2:13" ht="27.75" customHeight="1" x14ac:dyDescent="0.15">
      <c r="B45" s="1222"/>
      <c r="C45" s="1223"/>
      <c r="D45" s="106"/>
      <c r="E45" s="1226" t="s">
        <v>37</v>
      </c>
      <c r="F45" s="1226"/>
      <c r="G45" s="1226"/>
      <c r="H45" s="1227"/>
      <c r="I45" s="358">
        <v>877</v>
      </c>
      <c r="J45" s="359">
        <v>844</v>
      </c>
      <c r="K45" s="359">
        <v>836</v>
      </c>
      <c r="L45" s="359">
        <v>800</v>
      </c>
      <c r="M45" s="360">
        <v>813</v>
      </c>
    </row>
    <row r="46" spans="2:13" ht="27.75" customHeight="1" x14ac:dyDescent="0.15">
      <c r="B46" s="1222"/>
      <c r="C46" s="1223"/>
      <c r="D46" s="107"/>
      <c r="E46" s="1226" t="s">
        <v>38</v>
      </c>
      <c r="F46" s="1226"/>
      <c r="G46" s="1226"/>
      <c r="H46" s="1227"/>
      <c r="I46" s="358" t="s">
        <v>517</v>
      </c>
      <c r="J46" s="359" t="s">
        <v>517</v>
      </c>
      <c r="K46" s="359" t="s">
        <v>517</v>
      </c>
      <c r="L46" s="359" t="s">
        <v>517</v>
      </c>
      <c r="M46" s="360" t="s">
        <v>517</v>
      </c>
    </row>
    <row r="47" spans="2:13" ht="27.75" customHeight="1" x14ac:dyDescent="0.15">
      <c r="B47" s="1222"/>
      <c r="C47" s="1223"/>
      <c r="D47" s="108"/>
      <c r="E47" s="1236" t="s">
        <v>39</v>
      </c>
      <c r="F47" s="1237"/>
      <c r="G47" s="1237"/>
      <c r="H47" s="1238"/>
      <c r="I47" s="358" t="s">
        <v>517</v>
      </c>
      <c r="J47" s="359" t="s">
        <v>517</v>
      </c>
      <c r="K47" s="359" t="s">
        <v>517</v>
      </c>
      <c r="L47" s="359" t="s">
        <v>517</v>
      </c>
      <c r="M47" s="360" t="s">
        <v>517</v>
      </c>
    </row>
    <row r="48" spans="2:13" ht="27.75" customHeight="1" x14ac:dyDescent="0.15">
      <c r="B48" s="1222"/>
      <c r="C48" s="1223"/>
      <c r="D48" s="106"/>
      <c r="E48" s="1226" t="s">
        <v>40</v>
      </c>
      <c r="F48" s="1226"/>
      <c r="G48" s="1226"/>
      <c r="H48" s="1227"/>
      <c r="I48" s="358" t="s">
        <v>517</v>
      </c>
      <c r="J48" s="359" t="s">
        <v>517</v>
      </c>
      <c r="K48" s="359" t="s">
        <v>517</v>
      </c>
      <c r="L48" s="359" t="s">
        <v>517</v>
      </c>
      <c r="M48" s="360" t="s">
        <v>517</v>
      </c>
    </row>
    <row r="49" spans="2:13" ht="27.75" customHeight="1" x14ac:dyDescent="0.15">
      <c r="B49" s="1224"/>
      <c r="C49" s="1225"/>
      <c r="D49" s="106"/>
      <c r="E49" s="1226" t="s">
        <v>41</v>
      </c>
      <c r="F49" s="1226"/>
      <c r="G49" s="1226"/>
      <c r="H49" s="1227"/>
      <c r="I49" s="358" t="s">
        <v>517</v>
      </c>
      <c r="J49" s="359" t="s">
        <v>517</v>
      </c>
      <c r="K49" s="359" t="s">
        <v>517</v>
      </c>
      <c r="L49" s="359" t="s">
        <v>517</v>
      </c>
      <c r="M49" s="360" t="s">
        <v>517</v>
      </c>
    </row>
    <row r="50" spans="2:13" ht="27.75" customHeight="1" x14ac:dyDescent="0.15">
      <c r="B50" s="1220" t="s">
        <v>42</v>
      </c>
      <c r="C50" s="1221"/>
      <c r="D50" s="109"/>
      <c r="E50" s="1226" t="s">
        <v>43</v>
      </c>
      <c r="F50" s="1226"/>
      <c r="G50" s="1226"/>
      <c r="H50" s="1227"/>
      <c r="I50" s="358">
        <v>3391</v>
      </c>
      <c r="J50" s="359">
        <v>3200</v>
      </c>
      <c r="K50" s="359">
        <v>3426</v>
      </c>
      <c r="L50" s="359">
        <v>3960</v>
      </c>
      <c r="M50" s="360">
        <v>4325</v>
      </c>
    </row>
    <row r="51" spans="2:13" ht="27.75" customHeight="1" x14ac:dyDescent="0.15">
      <c r="B51" s="1222"/>
      <c r="C51" s="1223"/>
      <c r="D51" s="106"/>
      <c r="E51" s="1226" t="s">
        <v>44</v>
      </c>
      <c r="F51" s="1226"/>
      <c r="G51" s="1226"/>
      <c r="H51" s="1227"/>
      <c r="I51" s="358" t="s">
        <v>517</v>
      </c>
      <c r="J51" s="359" t="s">
        <v>517</v>
      </c>
      <c r="K51" s="359" t="s">
        <v>517</v>
      </c>
      <c r="L51" s="359" t="s">
        <v>517</v>
      </c>
      <c r="M51" s="360" t="s">
        <v>517</v>
      </c>
    </row>
    <row r="52" spans="2:13" ht="27.75" customHeight="1" x14ac:dyDescent="0.15">
      <c r="B52" s="1224"/>
      <c r="C52" s="1225"/>
      <c r="D52" s="106"/>
      <c r="E52" s="1226" t="s">
        <v>45</v>
      </c>
      <c r="F52" s="1226"/>
      <c r="G52" s="1226"/>
      <c r="H52" s="1227"/>
      <c r="I52" s="358">
        <v>8245</v>
      </c>
      <c r="J52" s="359">
        <v>8544</v>
      </c>
      <c r="K52" s="359">
        <v>8537</v>
      </c>
      <c r="L52" s="359">
        <v>8488</v>
      </c>
      <c r="M52" s="360">
        <v>8275</v>
      </c>
    </row>
    <row r="53" spans="2:13" ht="27.75" customHeight="1" thickBot="1" x14ac:dyDescent="0.2">
      <c r="B53" s="1228" t="s">
        <v>46</v>
      </c>
      <c r="C53" s="1229"/>
      <c r="D53" s="110"/>
      <c r="E53" s="1230" t="s">
        <v>47</v>
      </c>
      <c r="F53" s="1230"/>
      <c r="G53" s="1230"/>
      <c r="H53" s="1231"/>
      <c r="I53" s="361">
        <v>391</v>
      </c>
      <c r="J53" s="362">
        <v>363</v>
      </c>
      <c r="K53" s="362">
        <v>696</v>
      </c>
      <c r="L53" s="362">
        <v>-21</v>
      </c>
      <c r="M53" s="363">
        <v>-690</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QANlYevwptm3sY0Es3IYY4JssMsIb9ehDVA4rvXraQ4AXjxKeeg16nhfWpmPFDJu51qJRCnvhaRcW9E5yrHIbQ==" saltValue="+YzXcoTGgDJcmETys1/CD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560</v>
      </c>
      <c r="G54" s="119" t="s">
        <v>561</v>
      </c>
      <c r="H54" s="120" t="s">
        <v>562</v>
      </c>
    </row>
    <row r="55" spans="2:8" ht="52.5" customHeight="1" x14ac:dyDescent="0.15">
      <c r="B55" s="121"/>
      <c r="C55" s="1247" t="s">
        <v>50</v>
      </c>
      <c r="D55" s="1247"/>
      <c r="E55" s="1248"/>
      <c r="F55" s="122">
        <v>1302</v>
      </c>
      <c r="G55" s="122">
        <v>1527</v>
      </c>
      <c r="H55" s="123">
        <v>1757</v>
      </c>
    </row>
    <row r="56" spans="2:8" ht="52.5" customHeight="1" x14ac:dyDescent="0.15">
      <c r="B56" s="124"/>
      <c r="C56" s="1249" t="s">
        <v>51</v>
      </c>
      <c r="D56" s="1249"/>
      <c r="E56" s="1250"/>
      <c r="F56" s="125">
        <v>43</v>
      </c>
      <c r="G56" s="125">
        <v>43</v>
      </c>
      <c r="H56" s="126">
        <v>43</v>
      </c>
    </row>
    <row r="57" spans="2:8" ht="53.25" customHeight="1" x14ac:dyDescent="0.15">
      <c r="B57" s="124"/>
      <c r="C57" s="1251" t="s">
        <v>52</v>
      </c>
      <c r="D57" s="1251"/>
      <c r="E57" s="1252"/>
      <c r="F57" s="127">
        <v>901</v>
      </c>
      <c r="G57" s="127">
        <v>1050</v>
      </c>
      <c r="H57" s="128">
        <v>1104</v>
      </c>
    </row>
    <row r="58" spans="2:8" ht="45.75" customHeight="1" x14ac:dyDescent="0.15">
      <c r="B58" s="129"/>
      <c r="C58" s="1239" t="s">
        <v>587</v>
      </c>
      <c r="D58" s="1240"/>
      <c r="E58" s="1241"/>
      <c r="F58" s="130">
        <v>415</v>
      </c>
      <c r="G58" s="130">
        <v>540</v>
      </c>
      <c r="H58" s="131">
        <v>575</v>
      </c>
    </row>
    <row r="59" spans="2:8" ht="45.75" customHeight="1" x14ac:dyDescent="0.15">
      <c r="B59" s="129"/>
      <c r="C59" s="1239" t="s">
        <v>588</v>
      </c>
      <c r="D59" s="1240"/>
      <c r="E59" s="1241"/>
      <c r="F59" s="130">
        <v>303</v>
      </c>
      <c r="G59" s="130">
        <v>335</v>
      </c>
      <c r="H59" s="131">
        <v>363</v>
      </c>
    </row>
    <row r="60" spans="2:8" ht="45.75" customHeight="1" x14ac:dyDescent="0.15">
      <c r="B60" s="129"/>
      <c r="C60" s="1239" t="s">
        <v>589</v>
      </c>
      <c r="D60" s="1240"/>
      <c r="E60" s="1241"/>
      <c r="F60" s="130">
        <v>149</v>
      </c>
      <c r="G60" s="130">
        <v>138</v>
      </c>
      <c r="H60" s="131">
        <v>126</v>
      </c>
    </row>
    <row r="61" spans="2:8" ht="45.75" customHeight="1" x14ac:dyDescent="0.15">
      <c r="B61" s="129"/>
      <c r="C61" s="1239" t="s">
        <v>590</v>
      </c>
      <c r="D61" s="1240"/>
      <c r="E61" s="1241"/>
      <c r="F61" s="130">
        <v>19</v>
      </c>
      <c r="G61" s="130">
        <v>19</v>
      </c>
      <c r="H61" s="131">
        <v>19</v>
      </c>
    </row>
    <row r="62" spans="2:8" ht="45.75" customHeight="1" thickBot="1" x14ac:dyDescent="0.2">
      <c r="B62" s="132"/>
      <c r="C62" s="1242" t="s">
        <v>591</v>
      </c>
      <c r="D62" s="1243"/>
      <c r="E62" s="1244"/>
      <c r="F62" s="133">
        <v>11</v>
      </c>
      <c r="G62" s="133">
        <v>11</v>
      </c>
      <c r="H62" s="134">
        <v>11</v>
      </c>
    </row>
    <row r="63" spans="2:8" ht="52.5" customHeight="1" thickBot="1" x14ac:dyDescent="0.2">
      <c r="B63" s="135"/>
      <c r="C63" s="1245" t="s">
        <v>53</v>
      </c>
      <c r="D63" s="1245"/>
      <c r="E63" s="1246"/>
      <c r="F63" s="136">
        <v>2246</v>
      </c>
      <c r="G63" s="136">
        <v>2619</v>
      </c>
      <c r="H63" s="137">
        <v>2904</v>
      </c>
    </row>
    <row r="64" spans="2:8" x14ac:dyDescent="0.15"/>
  </sheetData>
  <sheetProtection algorithmName="SHA-512" hashValue="HTO1Us7fdUT6daR6P2MMynD1xVLJWzE47EDG//6f/FJ+bPj+UYFq7aGnlDHHTdFMYsBrfSyIUi8mvnEZkd4Irw==" saltValue="+czjXLgjp5+JEcfWjra1E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74093-7DF2-47C6-BED5-318B178A1287}">
  <sheetPr>
    <pageSetUpPr fitToPage="1"/>
  </sheetPr>
  <dimension ref="A1:DE85"/>
  <sheetViews>
    <sheetView showGridLines="0" topLeftCell="A28" zoomScaleNormal="100" zoomScaleSheetLayoutView="55" workbookViewId="0">
      <selection activeCell="AL6" sqref="AL6"/>
    </sheetView>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592</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593</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65" t="s">
        <v>594</v>
      </c>
      <c r="AO43" s="1266"/>
      <c r="AP43" s="1266"/>
      <c r="AQ43" s="1266"/>
      <c r="AR43" s="1266"/>
      <c r="AS43" s="1266"/>
      <c r="AT43" s="1266"/>
      <c r="AU43" s="1266"/>
      <c r="AV43" s="1266"/>
      <c r="AW43" s="1266"/>
      <c r="AX43" s="1266"/>
      <c r="AY43" s="1266"/>
      <c r="AZ43" s="1266"/>
      <c r="BA43" s="1266"/>
      <c r="BB43" s="1266"/>
      <c r="BC43" s="1266"/>
      <c r="BD43" s="1266"/>
      <c r="BE43" s="1266"/>
      <c r="BF43" s="1266"/>
      <c r="BG43" s="1266"/>
      <c r="BH43" s="1266"/>
      <c r="BI43" s="1266"/>
      <c r="BJ43" s="1266"/>
      <c r="BK43" s="1266"/>
      <c r="BL43" s="1266"/>
      <c r="BM43" s="1266"/>
      <c r="BN43" s="1266"/>
      <c r="BO43" s="1266"/>
      <c r="BP43" s="1266"/>
      <c r="BQ43" s="1266"/>
      <c r="BR43" s="1266"/>
      <c r="BS43" s="1266"/>
      <c r="BT43" s="1266"/>
      <c r="BU43" s="1266"/>
      <c r="BV43" s="1266"/>
      <c r="BW43" s="1266"/>
      <c r="BX43" s="1266"/>
      <c r="BY43" s="1266"/>
      <c r="BZ43" s="1266"/>
      <c r="CA43" s="1266"/>
      <c r="CB43" s="1266"/>
      <c r="CC43" s="1266"/>
      <c r="CD43" s="1266"/>
      <c r="CE43" s="1266"/>
      <c r="CF43" s="1266"/>
      <c r="CG43" s="1266"/>
      <c r="CH43" s="1266"/>
      <c r="CI43" s="1266"/>
      <c r="CJ43" s="1266"/>
      <c r="CK43" s="1266"/>
      <c r="CL43" s="1266"/>
      <c r="CM43" s="1266"/>
      <c r="CN43" s="1266"/>
      <c r="CO43" s="1266"/>
      <c r="CP43" s="1266"/>
      <c r="CQ43" s="1266"/>
      <c r="CR43" s="1266"/>
      <c r="CS43" s="1266"/>
      <c r="CT43" s="1266"/>
      <c r="CU43" s="1266"/>
      <c r="CV43" s="1266"/>
      <c r="CW43" s="1266"/>
      <c r="CX43" s="1266"/>
      <c r="CY43" s="1266"/>
      <c r="CZ43" s="1266"/>
      <c r="DA43" s="1266"/>
      <c r="DB43" s="1266"/>
      <c r="DC43" s="1267"/>
    </row>
    <row r="44" spans="2:109" x14ac:dyDescent="0.15">
      <c r="B44" s="372"/>
      <c r="AN44" s="1268"/>
      <c r="AO44" s="1269"/>
      <c r="AP44" s="1269"/>
      <c r="AQ44" s="1269"/>
      <c r="AR44" s="1269"/>
      <c r="AS44" s="1269"/>
      <c r="AT44" s="1269"/>
      <c r="AU44" s="1269"/>
      <c r="AV44" s="1269"/>
      <c r="AW44" s="1269"/>
      <c r="AX44" s="1269"/>
      <c r="AY44" s="1269"/>
      <c r="AZ44" s="1269"/>
      <c r="BA44" s="1269"/>
      <c r="BB44" s="1269"/>
      <c r="BC44" s="1269"/>
      <c r="BD44" s="1269"/>
      <c r="BE44" s="1269"/>
      <c r="BF44" s="1269"/>
      <c r="BG44" s="1269"/>
      <c r="BH44" s="1269"/>
      <c r="BI44" s="1269"/>
      <c r="BJ44" s="1269"/>
      <c r="BK44" s="1269"/>
      <c r="BL44" s="1269"/>
      <c r="BM44" s="1269"/>
      <c r="BN44" s="1269"/>
      <c r="BO44" s="1269"/>
      <c r="BP44" s="1269"/>
      <c r="BQ44" s="1269"/>
      <c r="BR44" s="1269"/>
      <c r="BS44" s="1269"/>
      <c r="BT44" s="1269"/>
      <c r="BU44" s="1269"/>
      <c r="BV44" s="1269"/>
      <c r="BW44" s="1269"/>
      <c r="BX44" s="1269"/>
      <c r="BY44" s="1269"/>
      <c r="BZ44" s="1269"/>
      <c r="CA44" s="1269"/>
      <c r="CB44" s="1269"/>
      <c r="CC44" s="1269"/>
      <c r="CD44" s="1269"/>
      <c r="CE44" s="1269"/>
      <c r="CF44" s="1269"/>
      <c r="CG44" s="1269"/>
      <c r="CH44" s="1269"/>
      <c r="CI44" s="1269"/>
      <c r="CJ44" s="1269"/>
      <c r="CK44" s="1269"/>
      <c r="CL44" s="1269"/>
      <c r="CM44" s="1269"/>
      <c r="CN44" s="1269"/>
      <c r="CO44" s="1269"/>
      <c r="CP44" s="1269"/>
      <c r="CQ44" s="1269"/>
      <c r="CR44" s="1269"/>
      <c r="CS44" s="1269"/>
      <c r="CT44" s="1269"/>
      <c r="CU44" s="1269"/>
      <c r="CV44" s="1269"/>
      <c r="CW44" s="1269"/>
      <c r="CX44" s="1269"/>
      <c r="CY44" s="1269"/>
      <c r="CZ44" s="1269"/>
      <c r="DA44" s="1269"/>
      <c r="DB44" s="1269"/>
      <c r="DC44" s="1270"/>
    </row>
    <row r="45" spans="2:109" x14ac:dyDescent="0.15">
      <c r="B45" s="372"/>
      <c r="AN45" s="1268"/>
      <c r="AO45" s="1269"/>
      <c r="AP45" s="1269"/>
      <c r="AQ45" s="1269"/>
      <c r="AR45" s="1269"/>
      <c r="AS45" s="1269"/>
      <c r="AT45" s="1269"/>
      <c r="AU45" s="1269"/>
      <c r="AV45" s="1269"/>
      <c r="AW45" s="1269"/>
      <c r="AX45" s="1269"/>
      <c r="AY45" s="1269"/>
      <c r="AZ45" s="1269"/>
      <c r="BA45" s="1269"/>
      <c r="BB45" s="1269"/>
      <c r="BC45" s="1269"/>
      <c r="BD45" s="1269"/>
      <c r="BE45" s="1269"/>
      <c r="BF45" s="1269"/>
      <c r="BG45" s="1269"/>
      <c r="BH45" s="1269"/>
      <c r="BI45" s="1269"/>
      <c r="BJ45" s="1269"/>
      <c r="BK45" s="1269"/>
      <c r="BL45" s="1269"/>
      <c r="BM45" s="1269"/>
      <c r="BN45" s="1269"/>
      <c r="BO45" s="1269"/>
      <c r="BP45" s="1269"/>
      <c r="BQ45" s="1269"/>
      <c r="BR45" s="1269"/>
      <c r="BS45" s="1269"/>
      <c r="BT45" s="1269"/>
      <c r="BU45" s="1269"/>
      <c r="BV45" s="1269"/>
      <c r="BW45" s="1269"/>
      <c r="BX45" s="1269"/>
      <c r="BY45" s="1269"/>
      <c r="BZ45" s="1269"/>
      <c r="CA45" s="1269"/>
      <c r="CB45" s="1269"/>
      <c r="CC45" s="1269"/>
      <c r="CD45" s="1269"/>
      <c r="CE45" s="1269"/>
      <c r="CF45" s="1269"/>
      <c r="CG45" s="1269"/>
      <c r="CH45" s="1269"/>
      <c r="CI45" s="1269"/>
      <c r="CJ45" s="1269"/>
      <c r="CK45" s="1269"/>
      <c r="CL45" s="1269"/>
      <c r="CM45" s="1269"/>
      <c r="CN45" s="1269"/>
      <c r="CO45" s="1269"/>
      <c r="CP45" s="1269"/>
      <c r="CQ45" s="1269"/>
      <c r="CR45" s="1269"/>
      <c r="CS45" s="1269"/>
      <c r="CT45" s="1269"/>
      <c r="CU45" s="1269"/>
      <c r="CV45" s="1269"/>
      <c r="CW45" s="1269"/>
      <c r="CX45" s="1269"/>
      <c r="CY45" s="1269"/>
      <c r="CZ45" s="1269"/>
      <c r="DA45" s="1269"/>
      <c r="DB45" s="1269"/>
      <c r="DC45" s="1270"/>
    </row>
    <row r="46" spans="2:109" x14ac:dyDescent="0.15">
      <c r="B46" s="372"/>
      <c r="AN46" s="1268"/>
      <c r="AO46" s="1269"/>
      <c r="AP46" s="1269"/>
      <c r="AQ46" s="1269"/>
      <c r="AR46" s="1269"/>
      <c r="AS46" s="1269"/>
      <c r="AT46" s="1269"/>
      <c r="AU46" s="1269"/>
      <c r="AV46" s="1269"/>
      <c r="AW46" s="1269"/>
      <c r="AX46" s="1269"/>
      <c r="AY46" s="1269"/>
      <c r="AZ46" s="1269"/>
      <c r="BA46" s="1269"/>
      <c r="BB46" s="1269"/>
      <c r="BC46" s="1269"/>
      <c r="BD46" s="1269"/>
      <c r="BE46" s="1269"/>
      <c r="BF46" s="1269"/>
      <c r="BG46" s="1269"/>
      <c r="BH46" s="1269"/>
      <c r="BI46" s="1269"/>
      <c r="BJ46" s="1269"/>
      <c r="BK46" s="1269"/>
      <c r="BL46" s="1269"/>
      <c r="BM46" s="1269"/>
      <c r="BN46" s="1269"/>
      <c r="BO46" s="1269"/>
      <c r="BP46" s="1269"/>
      <c r="BQ46" s="1269"/>
      <c r="BR46" s="1269"/>
      <c r="BS46" s="1269"/>
      <c r="BT46" s="1269"/>
      <c r="BU46" s="1269"/>
      <c r="BV46" s="1269"/>
      <c r="BW46" s="1269"/>
      <c r="BX46" s="1269"/>
      <c r="BY46" s="1269"/>
      <c r="BZ46" s="1269"/>
      <c r="CA46" s="1269"/>
      <c r="CB46" s="1269"/>
      <c r="CC46" s="1269"/>
      <c r="CD46" s="1269"/>
      <c r="CE46" s="1269"/>
      <c r="CF46" s="1269"/>
      <c r="CG46" s="1269"/>
      <c r="CH46" s="1269"/>
      <c r="CI46" s="1269"/>
      <c r="CJ46" s="1269"/>
      <c r="CK46" s="1269"/>
      <c r="CL46" s="1269"/>
      <c r="CM46" s="1269"/>
      <c r="CN46" s="1269"/>
      <c r="CO46" s="1269"/>
      <c r="CP46" s="1269"/>
      <c r="CQ46" s="1269"/>
      <c r="CR46" s="1269"/>
      <c r="CS46" s="1269"/>
      <c r="CT46" s="1269"/>
      <c r="CU46" s="1269"/>
      <c r="CV46" s="1269"/>
      <c r="CW46" s="1269"/>
      <c r="CX46" s="1269"/>
      <c r="CY46" s="1269"/>
      <c r="CZ46" s="1269"/>
      <c r="DA46" s="1269"/>
      <c r="DB46" s="1269"/>
      <c r="DC46" s="1270"/>
    </row>
    <row r="47" spans="2:109" x14ac:dyDescent="0.15">
      <c r="B47" s="372"/>
      <c r="AN47" s="1271"/>
      <c r="AO47" s="1272"/>
      <c r="AP47" s="1272"/>
      <c r="AQ47" s="1272"/>
      <c r="AR47" s="1272"/>
      <c r="AS47" s="1272"/>
      <c r="AT47" s="1272"/>
      <c r="AU47" s="1272"/>
      <c r="AV47" s="1272"/>
      <c r="AW47" s="1272"/>
      <c r="AX47" s="1272"/>
      <c r="AY47" s="1272"/>
      <c r="AZ47" s="1272"/>
      <c r="BA47" s="1272"/>
      <c r="BB47" s="1272"/>
      <c r="BC47" s="1272"/>
      <c r="BD47" s="1272"/>
      <c r="BE47" s="1272"/>
      <c r="BF47" s="1272"/>
      <c r="BG47" s="1272"/>
      <c r="BH47" s="1272"/>
      <c r="BI47" s="1272"/>
      <c r="BJ47" s="1272"/>
      <c r="BK47" s="1272"/>
      <c r="BL47" s="1272"/>
      <c r="BM47" s="1272"/>
      <c r="BN47" s="1272"/>
      <c r="BO47" s="1272"/>
      <c r="BP47" s="1272"/>
      <c r="BQ47" s="1272"/>
      <c r="BR47" s="1272"/>
      <c r="BS47" s="1272"/>
      <c r="BT47" s="1272"/>
      <c r="BU47" s="1272"/>
      <c r="BV47" s="1272"/>
      <c r="BW47" s="1272"/>
      <c r="BX47" s="1272"/>
      <c r="BY47" s="1272"/>
      <c r="BZ47" s="1272"/>
      <c r="CA47" s="1272"/>
      <c r="CB47" s="1272"/>
      <c r="CC47" s="1272"/>
      <c r="CD47" s="1272"/>
      <c r="CE47" s="1272"/>
      <c r="CF47" s="1272"/>
      <c r="CG47" s="1272"/>
      <c r="CH47" s="1272"/>
      <c r="CI47" s="1272"/>
      <c r="CJ47" s="1272"/>
      <c r="CK47" s="1272"/>
      <c r="CL47" s="1272"/>
      <c r="CM47" s="1272"/>
      <c r="CN47" s="1272"/>
      <c r="CO47" s="1272"/>
      <c r="CP47" s="1272"/>
      <c r="CQ47" s="1272"/>
      <c r="CR47" s="1272"/>
      <c r="CS47" s="1272"/>
      <c r="CT47" s="1272"/>
      <c r="CU47" s="1272"/>
      <c r="CV47" s="1272"/>
      <c r="CW47" s="1272"/>
      <c r="CX47" s="1272"/>
      <c r="CY47" s="1272"/>
      <c r="CZ47" s="1272"/>
      <c r="DA47" s="1272"/>
      <c r="DB47" s="1272"/>
      <c r="DC47" s="1273"/>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595</v>
      </c>
    </row>
    <row r="50" spans="1:109" x14ac:dyDescent="0.15">
      <c r="B50" s="372"/>
      <c r="G50" s="1259"/>
      <c r="H50" s="1259"/>
      <c r="I50" s="1259"/>
      <c r="J50" s="1259"/>
      <c r="K50" s="382"/>
      <c r="L50" s="382"/>
      <c r="M50" s="383"/>
      <c r="N50" s="383"/>
      <c r="AN50" s="1262"/>
      <c r="AO50" s="1263"/>
      <c r="AP50" s="1263"/>
      <c r="AQ50" s="1263"/>
      <c r="AR50" s="1263"/>
      <c r="AS50" s="1263"/>
      <c r="AT50" s="1263"/>
      <c r="AU50" s="1263"/>
      <c r="AV50" s="1263"/>
      <c r="AW50" s="1263"/>
      <c r="AX50" s="1263"/>
      <c r="AY50" s="1263"/>
      <c r="AZ50" s="1263"/>
      <c r="BA50" s="1263"/>
      <c r="BB50" s="1263"/>
      <c r="BC50" s="1263"/>
      <c r="BD50" s="1263"/>
      <c r="BE50" s="1263"/>
      <c r="BF50" s="1263"/>
      <c r="BG50" s="1263"/>
      <c r="BH50" s="1263"/>
      <c r="BI50" s="1263"/>
      <c r="BJ50" s="1263"/>
      <c r="BK50" s="1263"/>
      <c r="BL50" s="1263"/>
      <c r="BM50" s="1263"/>
      <c r="BN50" s="1263"/>
      <c r="BO50" s="1264"/>
      <c r="BP50" s="1258" t="s">
        <v>558</v>
      </c>
      <c r="BQ50" s="1258"/>
      <c r="BR50" s="1258"/>
      <c r="BS50" s="1258"/>
      <c r="BT50" s="1258"/>
      <c r="BU50" s="1258"/>
      <c r="BV50" s="1258"/>
      <c r="BW50" s="1258"/>
      <c r="BX50" s="1258" t="s">
        <v>559</v>
      </c>
      <c r="BY50" s="1258"/>
      <c r="BZ50" s="1258"/>
      <c r="CA50" s="1258"/>
      <c r="CB50" s="1258"/>
      <c r="CC50" s="1258"/>
      <c r="CD50" s="1258"/>
      <c r="CE50" s="1258"/>
      <c r="CF50" s="1258" t="s">
        <v>560</v>
      </c>
      <c r="CG50" s="1258"/>
      <c r="CH50" s="1258"/>
      <c r="CI50" s="1258"/>
      <c r="CJ50" s="1258"/>
      <c r="CK50" s="1258"/>
      <c r="CL50" s="1258"/>
      <c r="CM50" s="1258"/>
      <c r="CN50" s="1258" t="s">
        <v>561</v>
      </c>
      <c r="CO50" s="1258"/>
      <c r="CP50" s="1258"/>
      <c r="CQ50" s="1258"/>
      <c r="CR50" s="1258"/>
      <c r="CS50" s="1258"/>
      <c r="CT50" s="1258"/>
      <c r="CU50" s="1258"/>
      <c r="CV50" s="1258" t="s">
        <v>562</v>
      </c>
      <c r="CW50" s="1258"/>
      <c r="CX50" s="1258"/>
      <c r="CY50" s="1258"/>
      <c r="CZ50" s="1258"/>
      <c r="DA50" s="1258"/>
      <c r="DB50" s="1258"/>
      <c r="DC50" s="1258"/>
    </row>
    <row r="51" spans="1:109" ht="13.5" customHeight="1" x14ac:dyDescent="0.15">
      <c r="B51" s="372"/>
      <c r="G51" s="1261"/>
      <c r="H51" s="1261"/>
      <c r="I51" s="1274"/>
      <c r="J51" s="1274"/>
      <c r="K51" s="1260"/>
      <c r="L51" s="1260"/>
      <c r="M51" s="1260"/>
      <c r="N51" s="1260"/>
      <c r="AM51" s="381"/>
      <c r="AN51" s="1256" t="s">
        <v>596</v>
      </c>
      <c r="AO51" s="1256"/>
      <c r="AP51" s="1256"/>
      <c r="AQ51" s="1256"/>
      <c r="AR51" s="1256"/>
      <c r="AS51" s="1256"/>
      <c r="AT51" s="1256"/>
      <c r="AU51" s="1256"/>
      <c r="AV51" s="1256"/>
      <c r="AW51" s="1256"/>
      <c r="AX51" s="1256"/>
      <c r="AY51" s="1256"/>
      <c r="AZ51" s="1256"/>
      <c r="BA51" s="1256"/>
      <c r="BB51" s="1256" t="s">
        <v>597</v>
      </c>
      <c r="BC51" s="1256"/>
      <c r="BD51" s="1256"/>
      <c r="BE51" s="1256"/>
      <c r="BF51" s="1256"/>
      <c r="BG51" s="1256"/>
      <c r="BH51" s="1256"/>
      <c r="BI51" s="1256"/>
      <c r="BJ51" s="1256"/>
      <c r="BK51" s="1256"/>
      <c r="BL51" s="1256"/>
      <c r="BM51" s="1256"/>
      <c r="BN51" s="1256"/>
      <c r="BO51" s="1256"/>
      <c r="BP51" s="1253">
        <v>8.5</v>
      </c>
      <c r="BQ51" s="1253"/>
      <c r="BR51" s="1253"/>
      <c r="BS51" s="1253"/>
      <c r="BT51" s="1253"/>
      <c r="BU51" s="1253"/>
      <c r="BV51" s="1253"/>
      <c r="BW51" s="1253"/>
      <c r="BX51" s="1253">
        <v>7.8</v>
      </c>
      <c r="BY51" s="1253"/>
      <c r="BZ51" s="1253"/>
      <c r="CA51" s="1253"/>
      <c r="CB51" s="1253"/>
      <c r="CC51" s="1253"/>
      <c r="CD51" s="1253"/>
      <c r="CE51" s="1253"/>
      <c r="CF51" s="1253">
        <v>14.3</v>
      </c>
      <c r="CG51" s="1253"/>
      <c r="CH51" s="1253"/>
      <c r="CI51" s="1253"/>
      <c r="CJ51" s="1253"/>
      <c r="CK51" s="1253"/>
      <c r="CL51" s="1253"/>
      <c r="CM51" s="1253"/>
      <c r="CN51" s="1253"/>
      <c r="CO51" s="1253"/>
      <c r="CP51" s="1253"/>
      <c r="CQ51" s="1253"/>
      <c r="CR51" s="1253"/>
      <c r="CS51" s="1253"/>
      <c r="CT51" s="1253"/>
      <c r="CU51" s="1253"/>
      <c r="CV51" s="1253"/>
      <c r="CW51" s="1253"/>
      <c r="CX51" s="1253"/>
      <c r="CY51" s="1253"/>
      <c r="CZ51" s="1253"/>
      <c r="DA51" s="1253"/>
      <c r="DB51" s="1253"/>
      <c r="DC51" s="1253"/>
    </row>
    <row r="52" spans="1:109" x14ac:dyDescent="0.15">
      <c r="B52" s="372"/>
      <c r="G52" s="1261"/>
      <c r="H52" s="1261"/>
      <c r="I52" s="1274"/>
      <c r="J52" s="1274"/>
      <c r="K52" s="1260"/>
      <c r="L52" s="1260"/>
      <c r="M52" s="1260"/>
      <c r="N52" s="1260"/>
      <c r="AM52" s="381"/>
      <c r="AN52" s="1256"/>
      <c r="AO52" s="1256"/>
      <c r="AP52" s="1256"/>
      <c r="AQ52" s="1256"/>
      <c r="AR52" s="1256"/>
      <c r="AS52" s="1256"/>
      <c r="AT52" s="1256"/>
      <c r="AU52" s="1256"/>
      <c r="AV52" s="1256"/>
      <c r="AW52" s="1256"/>
      <c r="AX52" s="1256"/>
      <c r="AY52" s="1256"/>
      <c r="AZ52" s="1256"/>
      <c r="BA52" s="1256"/>
      <c r="BB52" s="1256"/>
      <c r="BC52" s="1256"/>
      <c r="BD52" s="1256"/>
      <c r="BE52" s="1256"/>
      <c r="BF52" s="1256"/>
      <c r="BG52" s="1256"/>
      <c r="BH52" s="1256"/>
      <c r="BI52" s="1256"/>
      <c r="BJ52" s="1256"/>
      <c r="BK52" s="1256"/>
      <c r="BL52" s="1256"/>
      <c r="BM52" s="1256"/>
      <c r="BN52" s="1256"/>
      <c r="BO52" s="1256"/>
      <c r="BP52" s="1253"/>
      <c r="BQ52" s="1253"/>
      <c r="BR52" s="1253"/>
      <c r="BS52" s="1253"/>
      <c r="BT52" s="1253"/>
      <c r="BU52" s="1253"/>
      <c r="BV52" s="1253"/>
      <c r="BW52" s="1253"/>
      <c r="BX52" s="1253"/>
      <c r="BY52" s="1253"/>
      <c r="BZ52" s="1253"/>
      <c r="CA52" s="1253"/>
      <c r="CB52" s="1253"/>
      <c r="CC52" s="1253"/>
      <c r="CD52" s="1253"/>
      <c r="CE52" s="1253"/>
      <c r="CF52" s="1253"/>
      <c r="CG52" s="1253"/>
      <c r="CH52" s="1253"/>
      <c r="CI52" s="1253"/>
      <c r="CJ52" s="1253"/>
      <c r="CK52" s="1253"/>
      <c r="CL52" s="1253"/>
      <c r="CM52" s="1253"/>
      <c r="CN52" s="1253"/>
      <c r="CO52" s="1253"/>
      <c r="CP52" s="1253"/>
      <c r="CQ52" s="1253"/>
      <c r="CR52" s="1253"/>
      <c r="CS52" s="1253"/>
      <c r="CT52" s="1253"/>
      <c r="CU52" s="1253"/>
      <c r="CV52" s="1253"/>
      <c r="CW52" s="1253"/>
      <c r="CX52" s="1253"/>
      <c r="CY52" s="1253"/>
      <c r="CZ52" s="1253"/>
      <c r="DA52" s="1253"/>
      <c r="DB52" s="1253"/>
      <c r="DC52" s="1253"/>
    </row>
    <row r="53" spans="1:109" x14ac:dyDescent="0.15">
      <c r="A53" s="380"/>
      <c r="B53" s="372"/>
      <c r="G53" s="1261"/>
      <c r="H53" s="1261"/>
      <c r="I53" s="1259"/>
      <c r="J53" s="1259"/>
      <c r="K53" s="1260"/>
      <c r="L53" s="1260"/>
      <c r="M53" s="1260"/>
      <c r="N53" s="1260"/>
      <c r="AM53" s="381"/>
      <c r="AN53" s="1256"/>
      <c r="AO53" s="1256"/>
      <c r="AP53" s="1256"/>
      <c r="AQ53" s="1256"/>
      <c r="AR53" s="1256"/>
      <c r="AS53" s="1256"/>
      <c r="AT53" s="1256"/>
      <c r="AU53" s="1256"/>
      <c r="AV53" s="1256"/>
      <c r="AW53" s="1256"/>
      <c r="AX53" s="1256"/>
      <c r="AY53" s="1256"/>
      <c r="AZ53" s="1256"/>
      <c r="BA53" s="1256"/>
      <c r="BB53" s="1256" t="s">
        <v>598</v>
      </c>
      <c r="BC53" s="1256"/>
      <c r="BD53" s="1256"/>
      <c r="BE53" s="1256"/>
      <c r="BF53" s="1256"/>
      <c r="BG53" s="1256"/>
      <c r="BH53" s="1256"/>
      <c r="BI53" s="1256"/>
      <c r="BJ53" s="1256"/>
      <c r="BK53" s="1256"/>
      <c r="BL53" s="1256"/>
      <c r="BM53" s="1256"/>
      <c r="BN53" s="1256"/>
      <c r="BO53" s="1256"/>
      <c r="BP53" s="1253">
        <v>73</v>
      </c>
      <c r="BQ53" s="1253"/>
      <c r="BR53" s="1253"/>
      <c r="BS53" s="1253"/>
      <c r="BT53" s="1253"/>
      <c r="BU53" s="1253"/>
      <c r="BV53" s="1253"/>
      <c r="BW53" s="1253"/>
      <c r="BX53" s="1253">
        <v>73.7</v>
      </c>
      <c r="BY53" s="1253"/>
      <c r="BZ53" s="1253"/>
      <c r="CA53" s="1253"/>
      <c r="CB53" s="1253"/>
      <c r="CC53" s="1253"/>
      <c r="CD53" s="1253"/>
      <c r="CE53" s="1253"/>
      <c r="CF53" s="1253">
        <v>73.599999999999994</v>
      </c>
      <c r="CG53" s="1253"/>
      <c r="CH53" s="1253"/>
      <c r="CI53" s="1253"/>
      <c r="CJ53" s="1253"/>
      <c r="CK53" s="1253"/>
      <c r="CL53" s="1253"/>
      <c r="CM53" s="1253"/>
      <c r="CN53" s="1253">
        <v>73.2</v>
      </c>
      <c r="CO53" s="1253"/>
      <c r="CP53" s="1253"/>
      <c r="CQ53" s="1253"/>
      <c r="CR53" s="1253"/>
      <c r="CS53" s="1253"/>
      <c r="CT53" s="1253"/>
      <c r="CU53" s="1253"/>
      <c r="CV53" s="1253">
        <v>74.3</v>
      </c>
      <c r="CW53" s="1253"/>
      <c r="CX53" s="1253"/>
      <c r="CY53" s="1253"/>
      <c r="CZ53" s="1253"/>
      <c r="DA53" s="1253"/>
      <c r="DB53" s="1253"/>
      <c r="DC53" s="1253"/>
    </row>
    <row r="54" spans="1:109" x14ac:dyDescent="0.15">
      <c r="A54" s="380"/>
      <c r="B54" s="372"/>
      <c r="G54" s="1261"/>
      <c r="H54" s="1261"/>
      <c r="I54" s="1259"/>
      <c r="J54" s="1259"/>
      <c r="K54" s="1260"/>
      <c r="L54" s="1260"/>
      <c r="M54" s="1260"/>
      <c r="N54" s="1260"/>
      <c r="AM54" s="381"/>
      <c r="AN54" s="1256"/>
      <c r="AO54" s="1256"/>
      <c r="AP54" s="1256"/>
      <c r="AQ54" s="1256"/>
      <c r="AR54" s="1256"/>
      <c r="AS54" s="1256"/>
      <c r="AT54" s="1256"/>
      <c r="AU54" s="1256"/>
      <c r="AV54" s="1256"/>
      <c r="AW54" s="1256"/>
      <c r="AX54" s="1256"/>
      <c r="AY54" s="1256"/>
      <c r="AZ54" s="1256"/>
      <c r="BA54" s="1256"/>
      <c r="BB54" s="1256"/>
      <c r="BC54" s="1256"/>
      <c r="BD54" s="1256"/>
      <c r="BE54" s="1256"/>
      <c r="BF54" s="1256"/>
      <c r="BG54" s="1256"/>
      <c r="BH54" s="1256"/>
      <c r="BI54" s="1256"/>
      <c r="BJ54" s="1256"/>
      <c r="BK54" s="1256"/>
      <c r="BL54" s="1256"/>
      <c r="BM54" s="1256"/>
      <c r="BN54" s="1256"/>
      <c r="BO54" s="1256"/>
      <c r="BP54" s="1253"/>
      <c r="BQ54" s="1253"/>
      <c r="BR54" s="1253"/>
      <c r="BS54" s="1253"/>
      <c r="BT54" s="1253"/>
      <c r="BU54" s="1253"/>
      <c r="BV54" s="1253"/>
      <c r="BW54" s="1253"/>
      <c r="BX54" s="1253"/>
      <c r="BY54" s="1253"/>
      <c r="BZ54" s="1253"/>
      <c r="CA54" s="1253"/>
      <c r="CB54" s="1253"/>
      <c r="CC54" s="1253"/>
      <c r="CD54" s="1253"/>
      <c r="CE54" s="1253"/>
      <c r="CF54" s="1253"/>
      <c r="CG54" s="1253"/>
      <c r="CH54" s="1253"/>
      <c r="CI54" s="1253"/>
      <c r="CJ54" s="1253"/>
      <c r="CK54" s="1253"/>
      <c r="CL54" s="1253"/>
      <c r="CM54" s="1253"/>
      <c r="CN54" s="1253"/>
      <c r="CO54" s="1253"/>
      <c r="CP54" s="1253"/>
      <c r="CQ54" s="1253"/>
      <c r="CR54" s="1253"/>
      <c r="CS54" s="1253"/>
      <c r="CT54" s="1253"/>
      <c r="CU54" s="1253"/>
      <c r="CV54" s="1253"/>
      <c r="CW54" s="1253"/>
      <c r="CX54" s="1253"/>
      <c r="CY54" s="1253"/>
      <c r="CZ54" s="1253"/>
      <c r="DA54" s="1253"/>
      <c r="DB54" s="1253"/>
      <c r="DC54" s="1253"/>
    </row>
    <row r="55" spans="1:109" x14ac:dyDescent="0.15">
      <c r="A55" s="380"/>
      <c r="B55" s="372"/>
      <c r="G55" s="1259"/>
      <c r="H55" s="1259"/>
      <c r="I55" s="1259"/>
      <c r="J55" s="1259"/>
      <c r="K55" s="1260"/>
      <c r="L55" s="1260"/>
      <c r="M55" s="1260"/>
      <c r="N55" s="1260"/>
      <c r="AN55" s="1258" t="s">
        <v>599</v>
      </c>
      <c r="AO55" s="1258"/>
      <c r="AP55" s="1258"/>
      <c r="AQ55" s="1258"/>
      <c r="AR55" s="1258"/>
      <c r="AS55" s="1258"/>
      <c r="AT55" s="1258"/>
      <c r="AU55" s="1258"/>
      <c r="AV55" s="1258"/>
      <c r="AW55" s="1258"/>
      <c r="AX55" s="1258"/>
      <c r="AY55" s="1258"/>
      <c r="AZ55" s="1258"/>
      <c r="BA55" s="1258"/>
      <c r="BB55" s="1256" t="s">
        <v>597</v>
      </c>
      <c r="BC55" s="1256"/>
      <c r="BD55" s="1256"/>
      <c r="BE55" s="1256"/>
      <c r="BF55" s="1256"/>
      <c r="BG55" s="1256"/>
      <c r="BH55" s="1256"/>
      <c r="BI55" s="1256"/>
      <c r="BJ55" s="1256"/>
      <c r="BK55" s="1256"/>
      <c r="BL55" s="1256"/>
      <c r="BM55" s="1256"/>
      <c r="BN55" s="1256"/>
      <c r="BO55" s="1256"/>
      <c r="BP55" s="1253">
        <v>18.2</v>
      </c>
      <c r="BQ55" s="1253"/>
      <c r="BR55" s="1253"/>
      <c r="BS55" s="1253"/>
      <c r="BT55" s="1253"/>
      <c r="BU55" s="1253"/>
      <c r="BV55" s="1253"/>
      <c r="BW55" s="1253"/>
      <c r="BX55" s="1253">
        <v>20.3</v>
      </c>
      <c r="BY55" s="1253"/>
      <c r="BZ55" s="1253"/>
      <c r="CA55" s="1253"/>
      <c r="CB55" s="1253"/>
      <c r="CC55" s="1253"/>
      <c r="CD55" s="1253"/>
      <c r="CE55" s="1253"/>
      <c r="CF55" s="1253">
        <v>15.5</v>
      </c>
      <c r="CG55" s="1253"/>
      <c r="CH55" s="1253"/>
      <c r="CI55" s="1253"/>
      <c r="CJ55" s="1253"/>
      <c r="CK55" s="1253"/>
      <c r="CL55" s="1253"/>
      <c r="CM55" s="1253"/>
      <c r="CN55" s="1253">
        <v>4.5999999999999996</v>
      </c>
      <c r="CO55" s="1253"/>
      <c r="CP55" s="1253"/>
      <c r="CQ55" s="1253"/>
      <c r="CR55" s="1253"/>
      <c r="CS55" s="1253"/>
      <c r="CT55" s="1253"/>
      <c r="CU55" s="1253"/>
      <c r="CV55" s="1253">
        <v>1.6</v>
      </c>
      <c r="CW55" s="1253"/>
      <c r="CX55" s="1253"/>
      <c r="CY55" s="1253"/>
      <c r="CZ55" s="1253"/>
      <c r="DA55" s="1253"/>
      <c r="DB55" s="1253"/>
      <c r="DC55" s="1253"/>
    </row>
    <row r="56" spans="1:109" x14ac:dyDescent="0.15">
      <c r="A56" s="380"/>
      <c r="B56" s="372"/>
      <c r="G56" s="1259"/>
      <c r="H56" s="1259"/>
      <c r="I56" s="1259"/>
      <c r="J56" s="1259"/>
      <c r="K56" s="1260"/>
      <c r="L56" s="1260"/>
      <c r="M56" s="1260"/>
      <c r="N56" s="1260"/>
      <c r="AN56" s="1258"/>
      <c r="AO56" s="1258"/>
      <c r="AP56" s="1258"/>
      <c r="AQ56" s="1258"/>
      <c r="AR56" s="1258"/>
      <c r="AS56" s="1258"/>
      <c r="AT56" s="1258"/>
      <c r="AU56" s="1258"/>
      <c r="AV56" s="1258"/>
      <c r="AW56" s="1258"/>
      <c r="AX56" s="1258"/>
      <c r="AY56" s="1258"/>
      <c r="AZ56" s="1258"/>
      <c r="BA56" s="1258"/>
      <c r="BB56" s="1256"/>
      <c r="BC56" s="1256"/>
      <c r="BD56" s="1256"/>
      <c r="BE56" s="1256"/>
      <c r="BF56" s="1256"/>
      <c r="BG56" s="1256"/>
      <c r="BH56" s="1256"/>
      <c r="BI56" s="1256"/>
      <c r="BJ56" s="1256"/>
      <c r="BK56" s="1256"/>
      <c r="BL56" s="1256"/>
      <c r="BM56" s="1256"/>
      <c r="BN56" s="1256"/>
      <c r="BO56" s="1256"/>
      <c r="BP56" s="1253"/>
      <c r="BQ56" s="1253"/>
      <c r="BR56" s="1253"/>
      <c r="BS56" s="1253"/>
      <c r="BT56" s="1253"/>
      <c r="BU56" s="1253"/>
      <c r="BV56" s="1253"/>
      <c r="BW56" s="1253"/>
      <c r="BX56" s="1253"/>
      <c r="BY56" s="1253"/>
      <c r="BZ56" s="1253"/>
      <c r="CA56" s="1253"/>
      <c r="CB56" s="1253"/>
      <c r="CC56" s="1253"/>
      <c r="CD56" s="1253"/>
      <c r="CE56" s="1253"/>
      <c r="CF56" s="1253"/>
      <c r="CG56" s="1253"/>
      <c r="CH56" s="1253"/>
      <c r="CI56" s="1253"/>
      <c r="CJ56" s="1253"/>
      <c r="CK56" s="1253"/>
      <c r="CL56" s="1253"/>
      <c r="CM56" s="1253"/>
      <c r="CN56" s="1253"/>
      <c r="CO56" s="1253"/>
      <c r="CP56" s="1253"/>
      <c r="CQ56" s="1253"/>
      <c r="CR56" s="1253"/>
      <c r="CS56" s="1253"/>
      <c r="CT56" s="1253"/>
      <c r="CU56" s="1253"/>
      <c r="CV56" s="1253"/>
      <c r="CW56" s="1253"/>
      <c r="CX56" s="1253"/>
      <c r="CY56" s="1253"/>
      <c r="CZ56" s="1253"/>
      <c r="DA56" s="1253"/>
      <c r="DB56" s="1253"/>
      <c r="DC56" s="1253"/>
    </row>
    <row r="57" spans="1:109" s="380" customFormat="1" x14ac:dyDescent="0.15">
      <c r="B57" s="384"/>
      <c r="G57" s="1259"/>
      <c r="H57" s="1259"/>
      <c r="I57" s="1254"/>
      <c r="J57" s="1254"/>
      <c r="K57" s="1260"/>
      <c r="L57" s="1260"/>
      <c r="M57" s="1260"/>
      <c r="N57" s="1260"/>
      <c r="AM57" s="366"/>
      <c r="AN57" s="1258"/>
      <c r="AO57" s="1258"/>
      <c r="AP57" s="1258"/>
      <c r="AQ57" s="1258"/>
      <c r="AR57" s="1258"/>
      <c r="AS57" s="1258"/>
      <c r="AT57" s="1258"/>
      <c r="AU57" s="1258"/>
      <c r="AV57" s="1258"/>
      <c r="AW57" s="1258"/>
      <c r="AX57" s="1258"/>
      <c r="AY57" s="1258"/>
      <c r="AZ57" s="1258"/>
      <c r="BA57" s="1258"/>
      <c r="BB57" s="1256" t="s">
        <v>598</v>
      </c>
      <c r="BC57" s="1256"/>
      <c r="BD57" s="1256"/>
      <c r="BE57" s="1256"/>
      <c r="BF57" s="1256"/>
      <c r="BG57" s="1256"/>
      <c r="BH57" s="1256"/>
      <c r="BI57" s="1256"/>
      <c r="BJ57" s="1256"/>
      <c r="BK57" s="1256"/>
      <c r="BL57" s="1256"/>
      <c r="BM57" s="1256"/>
      <c r="BN57" s="1256"/>
      <c r="BO57" s="1256"/>
      <c r="BP57" s="1253">
        <v>59.3</v>
      </c>
      <c r="BQ57" s="1253"/>
      <c r="BR57" s="1253"/>
      <c r="BS57" s="1253"/>
      <c r="BT57" s="1253"/>
      <c r="BU57" s="1253"/>
      <c r="BV57" s="1253"/>
      <c r="BW57" s="1253"/>
      <c r="BX57" s="1253">
        <v>60.3</v>
      </c>
      <c r="BY57" s="1253"/>
      <c r="BZ57" s="1253"/>
      <c r="CA57" s="1253"/>
      <c r="CB57" s="1253"/>
      <c r="CC57" s="1253"/>
      <c r="CD57" s="1253"/>
      <c r="CE57" s="1253"/>
      <c r="CF57" s="1253">
        <v>61.5</v>
      </c>
      <c r="CG57" s="1253"/>
      <c r="CH57" s="1253"/>
      <c r="CI57" s="1253"/>
      <c r="CJ57" s="1253"/>
      <c r="CK57" s="1253"/>
      <c r="CL57" s="1253"/>
      <c r="CM57" s="1253"/>
      <c r="CN57" s="1253">
        <v>61</v>
      </c>
      <c r="CO57" s="1253"/>
      <c r="CP57" s="1253"/>
      <c r="CQ57" s="1253"/>
      <c r="CR57" s="1253"/>
      <c r="CS57" s="1253"/>
      <c r="CT57" s="1253"/>
      <c r="CU57" s="1253"/>
      <c r="CV57" s="1253">
        <v>62.3</v>
      </c>
      <c r="CW57" s="1253"/>
      <c r="CX57" s="1253"/>
      <c r="CY57" s="1253"/>
      <c r="CZ57" s="1253"/>
      <c r="DA57" s="1253"/>
      <c r="DB57" s="1253"/>
      <c r="DC57" s="1253"/>
      <c r="DD57" s="385"/>
      <c r="DE57" s="384"/>
    </row>
    <row r="58" spans="1:109" s="380" customFormat="1" x14ac:dyDescent="0.15">
      <c r="A58" s="366"/>
      <c r="B58" s="384"/>
      <c r="G58" s="1259"/>
      <c r="H58" s="1259"/>
      <c r="I58" s="1254"/>
      <c r="J58" s="1254"/>
      <c r="K58" s="1260"/>
      <c r="L58" s="1260"/>
      <c r="M58" s="1260"/>
      <c r="N58" s="1260"/>
      <c r="AM58" s="366"/>
      <c r="AN58" s="1258"/>
      <c r="AO58" s="1258"/>
      <c r="AP58" s="1258"/>
      <c r="AQ58" s="1258"/>
      <c r="AR58" s="1258"/>
      <c r="AS58" s="1258"/>
      <c r="AT58" s="1258"/>
      <c r="AU58" s="1258"/>
      <c r="AV58" s="1258"/>
      <c r="AW58" s="1258"/>
      <c r="AX58" s="1258"/>
      <c r="AY58" s="1258"/>
      <c r="AZ58" s="1258"/>
      <c r="BA58" s="1258"/>
      <c r="BB58" s="1256"/>
      <c r="BC58" s="1256"/>
      <c r="BD58" s="1256"/>
      <c r="BE58" s="1256"/>
      <c r="BF58" s="1256"/>
      <c r="BG58" s="1256"/>
      <c r="BH58" s="1256"/>
      <c r="BI58" s="1256"/>
      <c r="BJ58" s="1256"/>
      <c r="BK58" s="1256"/>
      <c r="BL58" s="1256"/>
      <c r="BM58" s="1256"/>
      <c r="BN58" s="1256"/>
      <c r="BO58" s="1256"/>
      <c r="BP58" s="1253"/>
      <c r="BQ58" s="1253"/>
      <c r="BR58" s="1253"/>
      <c r="BS58" s="1253"/>
      <c r="BT58" s="1253"/>
      <c r="BU58" s="1253"/>
      <c r="BV58" s="1253"/>
      <c r="BW58" s="1253"/>
      <c r="BX58" s="1253"/>
      <c r="BY58" s="1253"/>
      <c r="BZ58" s="1253"/>
      <c r="CA58" s="1253"/>
      <c r="CB58" s="1253"/>
      <c r="CC58" s="1253"/>
      <c r="CD58" s="1253"/>
      <c r="CE58" s="1253"/>
      <c r="CF58" s="1253"/>
      <c r="CG58" s="1253"/>
      <c r="CH58" s="1253"/>
      <c r="CI58" s="1253"/>
      <c r="CJ58" s="1253"/>
      <c r="CK58" s="1253"/>
      <c r="CL58" s="1253"/>
      <c r="CM58" s="1253"/>
      <c r="CN58" s="1253"/>
      <c r="CO58" s="1253"/>
      <c r="CP58" s="1253"/>
      <c r="CQ58" s="1253"/>
      <c r="CR58" s="1253"/>
      <c r="CS58" s="1253"/>
      <c r="CT58" s="1253"/>
      <c r="CU58" s="1253"/>
      <c r="CV58" s="1253"/>
      <c r="CW58" s="1253"/>
      <c r="CX58" s="1253"/>
      <c r="CY58" s="1253"/>
      <c r="CZ58" s="1253"/>
      <c r="DA58" s="1253"/>
      <c r="DB58" s="1253"/>
      <c r="DC58" s="1253"/>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600</v>
      </c>
    </row>
    <row r="64" spans="1:109" x14ac:dyDescent="0.15">
      <c r="B64" s="372"/>
      <c r="G64" s="379"/>
      <c r="I64" s="392"/>
      <c r="J64" s="392"/>
      <c r="K64" s="392"/>
      <c r="L64" s="392"/>
      <c r="M64" s="392"/>
      <c r="N64" s="393"/>
      <c r="AM64" s="379"/>
      <c r="AN64" s="379" t="s">
        <v>593</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65" t="s">
        <v>601</v>
      </c>
      <c r="AO65" s="1266"/>
      <c r="AP65" s="1266"/>
      <c r="AQ65" s="1266"/>
      <c r="AR65" s="1266"/>
      <c r="AS65" s="1266"/>
      <c r="AT65" s="1266"/>
      <c r="AU65" s="1266"/>
      <c r="AV65" s="1266"/>
      <c r="AW65" s="1266"/>
      <c r="AX65" s="1266"/>
      <c r="AY65" s="1266"/>
      <c r="AZ65" s="1266"/>
      <c r="BA65" s="1266"/>
      <c r="BB65" s="1266"/>
      <c r="BC65" s="1266"/>
      <c r="BD65" s="1266"/>
      <c r="BE65" s="1266"/>
      <c r="BF65" s="1266"/>
      <c r="BG65" s="1266"/>
      <c r="BH65" s="1266"/>
      <c r="BI65" s="1266"/>
      <c r="BJ65" s="1266"/>
      <c r="BK65" s="1266"/>
      <c r="BL65" s="1266"/>
      <c r="BM65" s="1266"/>
      <c r="BN65" s="1266"/>
      <c r="BO65" s="1266"/>
      <c r="BP65" s="1266"/>
      <c r="BQ65" s="1266"/>
      <c r="BR65" s="1266"/>
      <c r="BS65" s="1266"/>
      <c r="BT65" s="1266"/>
      <c r="BU65" s="1266"/>
      <c r="BV65" s="1266"/>
      <c r="BW65" s="1266"/>
      <c r="BX65" s="1266"/>
      <c r="BY65" s="1266"/>
      <c r="BZ65" s="1266"/>
      <c r="CA65" s="1266"/>
      <c r="CB65" s="1266"/>
      <c r="CC65" s="1266"/>
      <c r="CD65" s="1266"/>
      <c r="CE65" s="1266"/>
      <c r="CF65" s="1266"/>
      <c r="CG65" s="1266"/>
      <c r="CH65" s="1266"/>
      <c r="CI65" s="1266"/>
      <c r="CJ65" s="1266"/>
      <c r="CK65" s="1266"/>
      <c r="CL65" s="1266"/>
      <c r="CM65" s="1266"/>
      <c r="CN65" s="1266"/>
      <c r="CO65" s="1266"/>
      <c r="CP65" s="1266"/>
      <c r="CQ65" s="1266"/>
      <c r="CR65" s="1266"/>
      <c r="CS65" s="1266"/>
      <c r="CT65" s="1266"/>
      <c r="CU65" s="1266"/>
      <c r="CV65" s="1266"/>
      <c r="CW65" s="1266"/>
      <c r="CX65" s="1266"/>
      <c r="CY65" s="1266"/>
      <c r="CZ65" s="1266"/>
      <c r="DA65" s="1266"/>
      <c r="DB65" s="1266"/>
      <c r="DC65" s="1267"/>
    </row>
    <row r="66" spans="2:107" x14ac:dyDescent="0.15">
      <c r="B66" s="372"/>
      <c r="AN66" s="1268"/>
      <c r="AO66" s="1269"/>
      <c r="AP66" s="1269"/>
      <c r="AQ66" s="1269"/>
      <c r="AR66" s="1269"/>
      <c r="AS66" s="1269"/>
      <c r="AT66" s="1269"/>
      <c r="AU66" s="1269"/>
      <c r="AV66" s="1269"/>
      <c r="AW66" s="1269"/>
      <c r="AX66" s="1269"/>
      <c r="AY66" s="1269"/>
      <c r="AZ66" s="1269"/>
      <c r="BA66" s="1269"/>
      <c r="BB66" s="1269"/>
      <c r="BC66" s="1269"/>
      <c r="BD66" s="1269"/>
      <c r="BE66" s="1269"/>
      <c r="BF66" s="1269"/>
      <c r="BG66" s="1269"/>
      <c r="BH66" s="1269"/>
      <c r="BI66" s="1269"/>
      <c r="BJ66" s="1269"/>
      <c r="BK66" s="1269"/>
      <c r="BL66" s="1269"/>
      <c r="BM66" s="1269"/>
      <c r="BN66" s="1269"/>
      <c r="BO66" s="1269"/>
      <c r="BP66" s="1269"/>
      <c r="BQ66" s="1269"/>
      <c r="BR66" s="1269"/>
      <c r="BS66" s="1269"/>
      <c r="BT66" s="1269"/>
      <c r="BU66" s="1269"/>
      <c r="BV66" s="1269"/>
      <c r="BW66" s="1269"/>
      <c r="BX66" s="1269"/>
      <c r="BY66" s="1269"/>
      <c r="BZ66" s="1269"/>
      <c r="CA66" s="1269"/>
      <c r="CB66" s="1269"/>
      <c r="CC66" s="1269"/>
      <c r="CD66" s="1269"/>
      <c r="CE66" s="1269"/>
      <c r="CF66" s="1269"/>
      <c r="CG66" s="1269"/>
      <c r="CH66" s="1269"/>
      <c r="CI66" s="1269"/>
      <c r="CJ66" s="1269"/>
      <c r="CK66" s="1269"/>
      <c r="CL66" s="1269"/>
      <c r="CM66" s="1269"/>
      <c r="CN66" s="1269"/>
      <c r="CO66" s="1269"/>
      <c r="CP66" s="1269"/>
      <c r="CQ66" s="1269"/>
      <c r="CR66" s="1269"/>
      <c r="CS66" s="1269"/>
      <c r="CT66" s="1269"/>
      <c r="CU66" s="1269"/>
      <c r="CV66" s="1269"/>
      <c r="CW66" s="1269"/>
      <c r="CX66" s="1269"/>
      <c r="CY66" s="1269"/>
      <c r="CZ66" s="1269"/>
      <c r="DA66" s="1269"/>
      <c r="DB66" s="1269"/>
      <c r="DC66" s="1270"/>
    </row>
    <row r="67" spans="2:107" x14ac:dyDescent="0.15">
      <c r="B67" s="372"/>
      <c r="AN67" s="1268"/>
      <c r="AO67" s="1269"/>
      <c r="AP67" s="1269"/>
      <c r="AQ67" s="1269"/>
      <c r="AR67" s="1269"/>
      <c r="AS67" s="1269"/>
      <c r="AT67" s="1269"/>
      <c r="AU67" s="1269"/>
      <c r="AV67" s="1269"/>
      <c r="AW67" s="1269"/>
      <c r="AX67" s="1269"/>
      <c r="AY67" s="1269"/>
      <c r="AZ67" s="1269"/>
      <c r="BA67" s="1269"/>
      <c r="BB67" s="1269"/>
      <c r="BC67" s="1269"/>
      <c r="BD67" s="1269"/>
      <c r="BE67" s="1269"/>
      <c r="BF67" s="1269"/>
      <c r="BG67" s="1269"/>
      <c r="BH67" s="1269"/>
      <c r="BI67" s="1269"/>
      <c r="BJ67" s="1269"/>
      <c r="BK67" s="1269"/>
      <c r="BL67" s="1269"/>
      <c r="BM67" s="1269"/>
      <c r="BN67" s="1269"/>
      <c r="BO67" s="1269"/>
      <c r="BP67" s="1269"/>
      <c r="BQ67" s="1269"/>
      <c r="BR67" s="1269"/>
      <c r="BS67" s="1269"/>
      <c r="BT67" s="1269"/>
      <c r="BU67" s="1269"/>
      <c r="BV67" s="1269"/>
      <c r="BW67" s="1269"/>
      <c r="BX67" s="1269"/>
      <c r="BY67" s="1269"/>
      <c r="BZ67" s="1269"/>
      <c r="CA67" s="1269"/>
      <c r="CB67" s="1269"/>
      <c r="CC67" s="1269"/>
      <c r="CD67" s="1269"/>
      <c r="CE67" s="1269"/>
      <c r="CF67" s="1269"/>
      <c r="CG67" s="1269"/>
      <c r="CH67" s="1269"/>
      <c r="CI67" s="1269"/>
      <c r="CJ67" s="1269"/>
      <c r="CK67" s="1269"/>
      <c r="CL67" s="1269"/>
      <c r="CM67" s="1269"/>
      <c r="CN67" s="1269"/>
      <c r="CO67" s="1269"/>
      <c r="CP67" s="1269"/>
      <c r="CQ67" s="1269"/>
      <c r="CR67" s="1269"/>
      <c r="CS67" s="1269"/>
      <c r="CT67" s="1269"/>
      <c r="CU67" s="1269"/>
      <c r="CV67" s="1269"/>
      <c r="CW67" s="1269"/>
      <c r="CX67" s="1269"/>
      <c r="CY67" s="1269"/>
      <c r="CZ67" s="1269"/>
      <c r="DA67" s="1269"/>
      <c r="DB67" s="1269"/>
      <c r="DC67" s="1270"/>
    </row>
    <row r="68" spans="2:107" x14ac:dyDescent="0.15">
      <c r="B68" s="372"/>
      <c r="AN68" s="1268"/>
      <c r="AO68" s="1269"/>
      <c r="AP68" s="1269"/>
      <c r="AQ68" s="1269"/>
      <c r="AR68" s="1269"/>
      <c r="AS68" s="1269"/>
      <c r="AT68" s="1269"/>
      <c r="AU68" s="1269"/>
      <c r="AV68" s="1269"/>
      <c r="AW68" s="1269"/>
      <c r="AX68" s="1269"/>
      <c r="AY68" s="1269"/>
      <c r="AZ68" s="1269"/>
      <c r="BA68" s="1269"/>
      <c r="BB68" s="1269"/>
      <c r="BC68" s="1269"/>
      <c r="BD68" s="1269"/>
      <c r="BE68" s="1269"/>
      <c r="BF68" s="1269"/>
      <c r="BG68" s="1269"/>
      <c r="BH68" s="1269"/>
      <c r="BI68" s="1269"/>
      <c r="BJ68" s="1269"/>
      <c r="BK68" s="1269"/>
      <c r="BL68" s="1269"/>
      <c r="BM68" s="1269"/>
      <c r="BN68" s="1269"/>
      <c r="BO68" s="1269"/>
      <c r="BP68" s="1269"/>
      <c r="BQ68" s="1269"/>
      <c r="BR68" s="1269"/>
      <c r="BS68" s="1269"/>
      <c r="BT68" s="1269"/>
      <c r="BU68" s="1269"/>
      <c r="BV68" s="1269"/>
      <c r="BW68" s="1269"/>
      <c r="BX68" s="1269"/>
      <c r="BY68" s="1269"/>
      <c r="BZ68" s="1269"/>
      <c r="CA68" s="1269"/>
      <c r="CB68" s="1269"/>
      <c r="CC68" s="1269"/>
      <c r="CD68" s="1269"/>
      <c r="CE68" s="1269"/>
      <c r="CF68" s="1269"/>
      <c r="CG68" s="1269"/>
      <c r="CH68" s="1269"/>
      <c r="CI68" s="1269"/>
      <c r="CJ68" s="1269"/>
      <c r="CK68" s="1269"/>
      <c r="CL68" s="1269"/>
      <c r="CM68" s="1269"/>
      <c r="CN68" s="1269"/>
      <c r="CO68" s="1269"/>
      <c r="CP68" s="1269"/>
      <c r="CQ68" s="1269"/>
      <c r="CR68" s="1269"/>
      <c r="CS68" s="1269"/>
      <c r="CT68" s="1269"/>
      <c r="CU68" s="1269"/>
      <c r="CV68" s="1269"/>
      <c r="CW68" s="1269"/>
      <c r="CX68" s="1269"/>
      <c r="CY68" s="1269"/>
      <c r="CZ68" s="1269"/>
      <c r="DA68" s="1269"/>
      <c r="DB68" s="1269"/>
      <c r="DC68" s="1270"/>
    </row>
    <row r="69" spans="2:107" x14ac:dyDescent="0.15">
      <c r="B69" s="372"/>
      <c r="AN69" s="1271"/>
      <c r="AO69" s="1272"/>
      <c r="AP69" s="1272"/>
      <c r="AQ69" s="1272"/>
      <c r="AR69" s="1272"/>
      <c r="AS69" s="1272"/>
      <c r="AT69" s="1272"/>
      <c r="AU69" s="1272"/>
      <c r="AV69" s="1272"/>
      <c r="AW69" s="1272"/>
      <c r="AX69" s="1272"/>
      <c r="AY69" s="1272"/>
      <c r="AZ69" s="1272"/>
      <c r="BA69" s="1272"/>
      <c r="BB69" s="1272"/>
      <c r="BC69" s="1272"/>
      <c r="BD69" s="1272"/>
      <c r="BE69" s="1272"/>
      <c r="BF69" s="1272"/>
      <c r="BG69" s="1272"/>
      <c r="BH69" s="1272"/>
      <c r="BI69" s="1272"/>
      <c r="BJ69" s="1272"/>
      <c r="BK69" s="1272"/>
      <c r="BL69" s="1272"/>
      <c r="BM69" s="1272"/>
      <c r="BN69" s="1272"/>
      <c r="BO69" s="1272"/>
      <c r="BP69" s="1272"/>
      <c r="BQ69" s="1272"/>
      <c r="BR69" s="1272"/>
      <c r="BS69" s="1272"/>
      <c r="BT69" s="1272"/>
      <c r="BU69" s="1272"/>
      <c r="BV69" s="1272"/>
      <c r="BW69" s="1272"/>
      <c r="BX69" s="1272"/>
      <c r="BY69" s="1272"/>
      <c r="BZ69" s="1272"/>
      <c r="CA69" s="1272"/>
      <c r="CB69" s="1272"/>
      <c r="CC69" s="1272"/>
      <c r="CD69" s="1272"/>
      <c r="CE69" s="1272"/>
      <c r="CF69" s="1272"/>
      <c r="CG69" s="1272"/>
      <c r="CH69" s="1272"/>
      <c r="CI69" s="1272"/>
      <c r="CJ69" s="1272"/>
      <c r="CK69" s="1272"/>
      <c r="CL69" s="1272"/>
      <c r="CM69" s="1272"/>
      <c r="CN69" s="1272"/>
      <c r="CO69" s="1272"/>
      <c r="CP69" s="1272"/>
      <c r="CQ69" s="1272"/>
      <c r="CR69" s="1272"/>
      <c r="CS69" s="1272"/>
      <c r="CT69" s="1272"/>
      <c r="CU69" s="1272"/>
      <c r="CV69" s="1272"/>
      <c r="CW69" s="1272"/>
      <c r="CX69" s="1272"/>
      <c r="CY69" s="1272"/>
      <c r="CZ69" s="1272"/>
      <c r="DA69" s="1272"/>
      <c r="DB69" s="1272"/>
      <c r="DC69" s="1273"/>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595</v>
      </c>
    </row>
    <row r="72" spans="2:107" x14ac:dyDescent="0.15">
      <c r="B72" s="372"/>
      <c r="G72" s="1259"/>
      <c r="H72" s="1259"/>
      <c r="I72" s="1259"/>
      <c r="J72" s="1259"/>
      <c r="K72" s="382"/>
      <c r="L72" s="382"/>
      <c r="M72" s="383"/>
      <c r="N72" s="383"/>
      <c r="AN72" s="1262"/>
      <c r="AO72" s="1263"/>
      <c r="AP72" s="1263"/>
      <c r="AQ72" s="1263"/>
      <c r="AR72" s="1263"/>
      <c r="AS72" s="1263"/>
      <c r="AT72" s="1263"/>
      <c r="AU72" s="1263"/>
      <c r="AV72" s="1263"/>
      <c r="AW72" s="1263"/>
      <c r="AX72" s="1263"/>
      <c r="AY72" s="1263"/>
      <c r="AZ72" s="1263"/>
      <c r="BA72" s="1263"/>
      <c r="BB72" s="1263"/>
      <c r="BC72" s="1263"/>
      <c r="BD72" s="1263"/>
      <c r="BE72" s="1263"/>
      <c r="BF72" s="1263"/>
      <c r="BG72" s="1263"/>
      <c r="BH72" s="1263"/>
      <c r="BI72" s="1263"/>
      <c r="BJ72" s="1263"/>
      <c r="BK72" s="1263"/>
      <c r="BL72" s="1263"/>
      <c r="BM72" s="1263"/>
      <c r="BN72" s="1263"/>
      <c r="BO72" s="1264"/>
      <c r="BP72" s="1258" t="s">
        <v>558</v>
      </c>
      <c r="BQ72" s="1258"/>
      <c r="BR72" s="1258"/>
      <c r="BS72" s="1258"/>
      <c r="BT72" s="1258"/>
      <c r="BU72" s="1258"/>
      <c r="BV72" s="1258"/>
      <c r="BW72" s="1258"/>
      <c r="BX72" s="1258" t="s">
        <v>559</v>
      </c>
      <c r="BY72" s="1258"/>
      <c r="BZ72" s="1258"/>
      <c r="CA72" s="1258"/>
      <c r="CB72" s="1258"/>
      <c r="CC72" s="1258"/>
      <c r="CD72" s="1258"/>
      <c r="CE72" s="1258"/>
      <c r="CF72" s="1258" t="s">
        <v>560</v>
      </c>
      <c r="CG72" s="1258"/>
      <c r="CH72" s="1258"/>
      <c r="CI72" s="1258"/>
      <c r="CJ72" s="1258"/>
      <c r="CK72" s="1258"/>
      <c r="CL72" s="1258"/>
      <c r="CM72" s="1258"/>
      <c r="CN72" s="1258" t="s">
        <v>561</v>
      </c>
      <c r="CO72" s="1258"/>
      <c r="CP72" s="1258"/>
      <c r="CQ72" s="1258"/>
      <c r="CR72" s="1258"/>
      <c r="CS72" s="1258"/>
      <c r="CT72" s="1258"/>
      <c r="CU72" s="1258"/>
      <c r="CV72" s="1258" t="s">
        <v>562</v>
      </c>
      <c r="CW72" s="1258"/>
      <c r="CX72" s="1258"/>
      <c r="CY72" s="1258"/>
      <c r="CZ72" s="1258"/>
      <c r="DA72" s="1258"/>
      <c r="DB72" s="1258"/>
      <c r="DC72" s="1258"/>
    </row>
    <row r="73" spans="2:107" x14ac:dyDescent="0.15">
      <c r="B73" s="372"/>
      <c r="G73" s="1261"/>
      <c r="H73" s="1261"/>
      <c r="I73" s="1261"/>
      <c r="J73" s="1261"/>
      <c r="K73" s="1257"/>
      <c r="L73" s="1257"/>
      <c r="M73" s="1257"/>
      <c r="N73" s="1257"/>
      <c r="AM73" s="381"/>
      <c r="AN73" s="1256" t="s">
        <v>596</v>
      </c>
      <c r="AO73" s="1256"/>
      <c r="AP73" s="1256"/>
      <c r="AQ73" s="1256"/>
      <c r="AR73" s="1256"/>
      <c r="AS73" s="1256"/>
      <c r="AT73" s="1256"/>
      <c r="AU73" s="1256"/>
      <c r="AV73" s="1256"/>
      <c r="AW73" s="1256"/>
      <c r="AX73" s="1256"/>
      <c r="AY73" s="1256"/>
      <c r="AZ73" s="1256"/>
      <c r="BA73" s="1256"/>
      <c r="BB73" s="1256" t="s">
        <v>597</v>
      </c>
      <c r="BC73" s="1256"/>
      <c r="BD73" s="1256"/>
      <c r="BE73" s="1256"/>
      <c r="BF73" s="1256"/>
      <c r="BG73" s="1256"/>
      <c r="BH73" s="1256"/>
      <c r="BI73" s="1256"/>
      <c r="BJ73" s="1256"/>
      <c r="BK73" s="1256"/>
      <c r="BL73" s="1256"/>
      <c r="BM73" s="1256"/>
      <c r="BN73" s="1256"/>
      <c r="BO73" s="1256"/>
      <c r="BP73" s="1253">
        <v>8.5</v>
      </c>
      <c r="BQ73" s="1253"/>
      <c r="BR73" s="1253"/>
      <c r="BS73" s="1253"/>
      <c r="BT73" s="1253"/>
      <c r="BU73" s="1253"/>
      <c r="BV73" s="1253"/>
      <c r="BW73" s="1253"/>
      <c r="BX73" s="1253">
        <v>7.8</v>
      </c>
      <c r="BY73" s="1253"/>
      <c r="BZ73" s="1253"/>
      <c r="CA73" s="1253"/>
      <c r="CB73" s="1253"/>
      <c r="CC73" s="1253"/>
      <c r="CD73" s="1253"/>
      <c r="CE73" s="1253"/>
      <c r="CF73" s="1253">
        <v>14.3</v>
      </c>
      <c r="CG73" s="1253"/>
      <c r="CH73" s="1253"/>
      <c r="CI73" s="1253"/>
      <c r="CJ73" s="1253"/>
      <c r="CK73" s="1253"/>
      <c r="CL73" s="1253"/>
      <c r="CM73" s="1253"/>
      <c r="CN73" s="1253"/>
      <c r="CO73" s="1253"/>
      <c r="CP73" s="1253"/>
      <c r="CQ73" s="1253"/>
      <c r="CR73" s="1253"/>
      <c r="CS73" s="1253"/>
      <c r="CT73" s="1253"/>
      <c r="CU73" s="1253"/>
      <c r="CV73" s="1253"/>
      <c r="CW73" s="1253"/>
      <c r="CX73" s="1253"/>
      <c r="CY73" s="1253"/>
      <c r="CZ73" s="1253"/>
      <c r="DA73" s="1253"/>
      <c r="DB73" s="1253"/>
      <c r="DC73" s="1253"/>
    </row>
    <row r="74" spans="2:107" x14ac:dyDescent="0.15">
      <c r="B74" s="372"/>
      <c r="G74" s="1261"/>
      <c r="H74" s="1261"/>
      <c r="I74" s="1261"/>
      <c r="J74" s="1261"/>
      <c r="K74" s="1257"/>
      <c r="L74" s="1257"/>
      <c r="M74" s="1257"/>
      <c r="N74" s="1257"/>
      <c r="AM74" s="381"/>
      <c r="AN74" s="1256"/>
      <c r="AO74" s="1256"/>
      <c r="AP74" s="1256"/>
      <c r="AQ74" s="1256"/>
      <c r="AR74" s="1256"/>
      <c r="AS74" s="1256"/>
      <c r="AT74" s="1256"/>
      <c r="AU74" s="1256"/>
      <c r="AV74" s="1256"/>
      <c r="AW74" s="1256"/>
      <c r="AX74" s="1256"/>
      <c r="AY74" s="1256"/>
      <c r="AZ74" s="1256"/>
      <c r="BA74" s="1256"/>
      <c r="BB74" s="1256"/>
      <c r="BC74" s="1256"/>
      <c r="BD74" s="1256"/>
      <c r="BE74" s="1256"/>
      <c r="BF74" s="1256"/>
      <c r="BG74" s="1256"/>
      <c r="BH74" s="1256"/>
      <c r="BI74" s="1256"/>
      <c r="BJ74" s="1256"/>
      <c r="BK74" s="1256"/>
      <c r="BL74" s="1256"/>
      <c r="BM74" s="1256"/>
      <c r="BN74" s="1256"/>
      <c r="BO74" s="1256"/>
      <c r="BP74" s="1253"/>
      <c r="BQ74" s="1253"/>
      <c r="BR74" s="1253"/>
      <c r="BS74" s="1253"/>
      <c r="BT74" s="1253"/>
      <c r="BU74" s="1253"/>
      <c r="BV74" s="1253"/>
      <c r="BW74" s="1253"/>
      <c r="BX74" s="1253"/>
      <c r="BY74" s="1253"/>
      <c r="BZ74" s="1253"/>
      <c r="CA74" s="1253"/>
      <c r="CB74" s="1253"/>
      <c r="CC74" s="1253"/>
      <c r="CD74" s="1253"/>
      <c r="CE74" s="1253"/>
      <c r="CF74" s="1253"/>
      <c r="CG74" s="1253"/>
      <c r="CH74" s="1253"/>
      <c r="CI74" s="1253"/>
      <c r="CJ74" s="1253"/>
      <c r="CK74" s="1253"/>
      <c r="CL74" s="1253"/>
      <c r="CM74" s="1253"/>
      <c r="CN74" s="1253"/>
      <c r="CO74" s="1253"/>
      <c r="CP74" s="1253"/>
      <c r="CQ74" s="1253"/>
      <c r="CR74" s="1253"/>
      <c r="CS74" s="1253"/>
      <c r="CT74" s="1253"/>
      <c r="CU74" s="1253"/>
      <c r="CV74" s="1253"/>
      <c r="CW74" s="1253"/>
      <c r="CX74" s="1253"/>
      <c r="CY74" s="1253"/>
      <c r="CZ74" s="1253"/>
      <c r="DA74" s="1253"/>
      <c r="DB74" s="1253"/>
      <c r="DC74" s="1253"/>
    </row>
    <row r="75" spans="2:107" x14ac:dyDescent="0.15">
      <c r="B75" s="372"/>
      <c r="G75" s="1261"/>
      <c r="H75" s="1261"/>
      <c r="I75" s="1259"/>
      <c r="J75" s="1259"/>
      <c r="K75" s="1260"/>
      <c r="L75" s="1260"/>
      <c r="M75" s="1260"/>
      <c r="N75" s="1260"/>
      <c r="AM75" s="381"/>
      <c r="AN75" s="1256"/>
      <c r="AO75" s="1256"/>
      <c r="AP75" s="1256"/>
      <c r="AQ75" s="1256"/>
      <c r="AR75" s="1256"/>
      <c r="AS75" s="1256"/>
      <c r="AT75" s="1256"/>
      <c r="AU75" s="1256"/>
      <c r="AV75" s="1256"/>
      <c r="AW75" s="1256"/>
      <c r="AX75" s="1256"/>
      <c r="AY75" s="1256"/>
      <c r="AZ75" s="1256"/>
      <c r="BA75" s="1256"/>
      <c r="BB75" s="1256" t="s">
        <v>602</v>
      </c>
      <c r="BC75" s="1256"/>
      <c r="BD75" s="1256"/>
      <c r="BE75" s="1256"/>
      <c r="BF75" s="1256"/>
      <c r="BG75" s="1256"/>
      <c r="BH75" s="1256"/>
      <c r="BI75" s="1256"/>
      <c r="BJ75" s="1256"/>
      <c r="BK75" s="1256"/>
      <c r="BL75" s="1256"/>
      <c r="BM75" s="1256"/>
      <c r="BN75" s="1256"/>
      <c r="BO75" s="1256"/>
      <c r="BP75" s="1253">
        <v>7.1</v>
      </c>
      <c r="BQ75" s="1253"/>
      <c r="BR75" s="1253"/>
      <c r="BS75" s="1253"/>
      <c r="BT75" s="1253"/>
      <c r="BU75" s="1253"/>
      <c r="BV75" s="1253"/>
      <c r="BW75" s="1253"/>
      <c r="BX75" s="1253">
        <v>6.9</v>
      </c>
      <c r="BY75" s="1253"/>
      <c r="BZ75" s="1253"/>
      <c r="CA75" s="1253"/>
      <c r="CB75" s="1253"/>
      <c r="CC75" s="1253"/>
      <c r="CD75" s="1253"/>
      <c r="CE75" s="1253"/>
      <c r="CF75" s="1253">
        <v>6.3</v>
      </c>
      <c r="CG75" s="1253"/>
      <c r="CH75" s="1253"/>
      <c r="CI75" s="1253"/>
      <c r="CJ75" s="1253"/>
      <c r="CK75" s="1253"/>
      <c r="CL75" s="1253"/>
      <c r="CM75" s="1253"/>
      <c r="CN75" s="1253">
        <v>5.8</v>
      </c>
      <c r="CO75" s="1253"/>
      <c r="CP75" s="1253"/>
      <c r="CQ75" s="1253"/>
      <c r="CR75" s="1253"/>
      <c r="CS75" s="1253"/>
      <c r="CT75" s="1253"/>
      <c r="CU75" s="1253"/>
      <c r="CV75" s="1253">
        <v>6</v>
      </c>
      <c r="CW75" s="1253"/>
      <c r="CX75" s="1253"/>
      <c r="CY75" s="1253"/>
      <c r="CZ75" s="1253"/>
      <c r="DA75" s="1253"/>
      <c r="DB75" s="1253"/>
      <c r="DC75" s="1253"/>
    </row>
    <row r="76" spans="2:107" x14ac:dyDescent="0.15">
      <c r="B76" s="372"/>
      <c r="G76" s="1261"/>
      <c r="H76" s="1261"/>
      <c r="I76" s="1259"/>
      <c r="J76" s="1259"/>
      <c r="K76" s="1260"/>
      <c r="L76" s="1260"/>
      <c r="M76" s="1260"/>
      <c r="N76" s="1260"/>
      <c r="AM76" s="381"/>
      <c r="AN76" s="1256"/>
      <c r="AO76" s="1256"/>
      <c r="AP76" s="1256"/>
      <c r="AQ76" s="1256"/>
      <c r="AR76" s="1256"/>
      <c r="AS76" s="1256"/>
      <c r="AT76" s="1256"/>
      <c r="AU76" s="1256"/>
      <c r="AV76" s="1256"/>
      <c r="AW76" s="1256"/>
      <c r="AX76" s="1256"/>
      <c r="AY76" s="1256"/>
      <c r="AZ76" s="1256"/>
      <c r="BA76" s="1256"/>
      <c r="BB76" s="1256"/>
      <c r="BC76" s="1256"/>
      <c r="BD76" s="1256"/>
      <c r="BE76" s="1256"/>
      <c r="BF76" s="1256"/>
      <c r="BG76" s="1256"/>
      <c r="BH76" s="1256"/>
      <c r="BI76" s="1256"/>
      <c r="BJ76" s="1256"/>
      <c r="BK76" s="1256"/>
      <c r="BL76" s="1256"/>
      <c r="BM76" s="1256"/>
      <c r="BN76" s="1256"/>
      <c r="BO76" s="1256"/>
      <c r="BP76" s="1253"/>
      <c r="BQ76" s="1253"/>
      <c r="BR76" s="1253"/>
      <c r="BS76" s="1253"/>
      <c r="BT76" s="1253"/>
      <c r="BU76" s="1253"/>
      <c r="BV76" s="1253"/>
      <c r="BW76" s="1253"/>
      <c r="BX76" s="1253"/>
      <c r="BY76" s="1253"/>
      <c r="BZ76" s="1253"/>
      <c r="CA76" s="1253"/>
      <c r="CB76" s="1253"/>
      <c r="CC76" s="1253"/>
      <c r="CD76" s="1253"/>
      <c r="CE76" s="1253"/>
      <c r="CF76" s="1253"/>
      <c r="CG76" s="1253"/>
      <c r="CH76" s="1253"/>
      <c r="CI76" s="1253"/>
      <c r="CJ76" s="1253"/>
      <c r="CK76" s="1253"/>
      <c r="CL76" s="1253"/>
      <c r="CM76" s="1253"/>
      <c r="CN76" s="1253"/>
      <c r="CO76" s="1253"/>
      <c r="CP76" s="1253"/>
      <c r="CQ76" s="1253"/>
      <c r="CR76" s="1253"/>
      <c r="CS76" s="1253"/>
      <c r="CT76" s="1253"/>
      <c r="CU76" s="1253"/>
      <c r="CV76" s="1253"/>
      <c r="CW76" s="1253"/>
      <c r="CX76" s="1253"/>
      <c r="CY76" s="1253"/>
      <c r="CZ76" s="1253"/>
      <c r="DA76" s="1253"/>
      <c r="DB76" s="1253"/>
      <c r="DC76" s="1253"/>
    </row>
    <row r="77" spans="2:107" x14ac:dyDescent="0.15">
      <c r="B77" s="372"/>
      <c r="G77" s="1259"/>
      <c r="H77" s="1259"/>
      <c r="I77" s="1259"/>
      <c r="J77" s="1259"/>
      <c r="K77" s="1257"/>
      <c r="L77" s="1257"/>
      <c r="M77" s="1257"/>
      <c r="N77" s="1257"/>
      <c r="AN77" s="1258" t="s">
        <v>599</v>
      </c>
      <c r="AO77" s="1258"/>
      <c r="AP77" s="1258"/>
      <c r="AQ77" s="1258"/>
      <c r="AR77" s="1258"/>
      <c r="AS77" s="1258"/>
      <c r="AT77" s="1258"/>
      <c r="AU77" s="1258"/>
      <c r="AV77" s="1258"/>
      <c r="AW77" s="1258"/>
      <c r="AX77" s="1258"/>
      <c r="AY77" s="1258"/>
      <c r="AZ77" s="1258"/>
      <c r="BA77" s="1258"/>
      <c r="BB77" s="1256" t="s">
        <v>597</v>
      </c>
      <c r="BC77" s="1256"/>
      <c r="BD77" s="1256"/>
      <c r="BE77" s="1256"/>
      <c r="BF77" s="1256"/>
      <c r="BG77" s="1256"/>
      <c r="BH77" s="1256"/>
      <c r="BI77" s="1256"/>
      <c r="BJ77" s="1256"/>
      <c r="BK77" s="1256"/>
      <c r="BL77" s="1256"/>
      <c r="BM77" s="1256"/>
      <c r="BN77" s="1256"/>
      <c r="BO77" s="1256"/>
      <c r="BP77" s="1253">
        <v>18.2</v>
      </c>
      <c r="BQ77" s="1253"/>
      <c r="BR77" s="1253"/>
      <c r="BS77" s="1253"/>
      <c r="BT77" s="1253"/>
      <c r="BU77" s="1253"/>
      <c r="BV77" s="1253"/>
      <c r="BW77" s="1253"/>
      <c r="BX77" s="1253">
        <v>20.3</v>
      </c>
      <c r="BY77" s="1253"/>
      <c r="BZ77" s="1253"/>
      <c r="CA77" s="1253"/>
      <c r="CB77" s="1253"/>
      <c r="CC77" s="1253"/>
      <c r="CD77" s="1253"/>
      <c r="CE77" s="1253"/>
      <c r="CF77" s="1253">
        <v>15.5</v>
      </c>
      <c r="CG77" s="1253"/>
      <c r="CH77" s="1253"/>
      <c r="CI77" s="1253"/>
      <c r="CJ77" s="1253"/>
      <c r="CK77" s="1253"/>
      <c r="CL77" s="1253"/>
      <c r="CM77" s="1253"/>
      <c r="CN77" s="1253">
        <v>4.5999999999999996</v>
      </c>
      <c r="CO77" s="1253"/>
      <c r="CP77" s="1253"/>
      <c r="CQ77" s="1253"/>
      <c r="CR77" s="1253"/>
      <c r="CS77" s="1253"/>
      <c r="CT77" s="1253"/>
      <c r="CU77" s="1253"/>
      <c r="CV77" s="1253">
        <v>1.6</v>
      </c>
      <c r="CW77" s="1253"/>
      <c r="CX77" s="1253"/>
      <c r="CY77" s="1253"/>
      <c r="CZ77" s="1253"/>
      <c r="DA77" s="1253"/>
      <c r="DB77" s="1253"/>
      <c r="DC77" s="1253"/>
    </row>
    <row r="78" spans="2:107" x14ac:dyDescent="0.15">
      <c r="B78" s="372"/>
      <c r="G78" s="1259"/>
      <c r="H78" s="1259"/>
      <c r="I78" s="1259"/>
      <c r="J78" s="1259"/>
      <c r="K78" s="1257"/>
      <c r="L78" s="1257"/>
      <c r="M78" s="1257"/>
      <c r="N78" s="1257"/>
      <c r="AN78" s="1258"/>
      <c r="AO78" s="1258"/>
      <c r="AP78" s="1258"/>
      <c r="AQ78" s="1258"/>
      <c r="AR78" s="1258"/>
      <c r="AS78" s="1258"/>
      <c r="AT78" s="1258"/>
      <c r="AU78" s="1258"/>
      <c r="AV78" s="1258"/>
      <c r="AW78" s="1258"/>
      <c r="AX78" s="1258"/>
      <c r="AY78" s="1258"/>
      <c r="AZ78" s="1258"/>
      <c r="BA78" s="1258"/>
      <c r="BB78" s="1256"/>
      <c r="BC78" s="1256"/>
      <c r="BD78" s="1256"/>
      <c r="BE78" s="1256"/>
      <c r="BF78" s="1256"/>
      <c r="BG78" s="1256"/>
      <c r="BH78" s="1256"/>
      <c r="BI78" s="1256"/>
      <c r="BJ78" s="1256"/>
      <c r="BK78" s="1256"/>
      <c r="BL78" s="1256"/>
      <c r="BM78" s="1256"/>
      <c r="BN78" s="1256"/>
      <c r="BO78" s="1256"/>
      <c r="BP78" s="1253"/>
      <c r="BQ78" s="1253"/>
      <c r="BR78" s="1253"/>
      <c r="BS78" s="1253"/>
      <c r="BT78" s="1253"/>
      <c r="BU78" s="1253"/>
      <c r="BV78" s="1253"/>
      <c r="BW78" s="1253"/>
      <c r="BX78" s="1253"/>
      <c r="BY78" s="1253"/>
      <c r="BZ78" s="1253"/>
      <c r="CA78" s="1253"/>
      <c r="CB78" s="1253"/>
      <c r="CC78" s="1253"/>
      <c r="CD78" s="1253"/>
      <c r="CE78" s="1253"/>
      <c r="CF78" s="1253"/>
      <c r="CG78" s="1253"/>
      <c r="CH78" s="1253"/>
      <c r="CI78" s="1253"/>
      <c r="CJ78" s="1253"/>
      <c r="CK78" s="1253"/>
      <c r="CL78" s="1253"/>
      <c r="CM78" s="1253"/>
      <c r="CN78" s="1253"/>
      <c r="CO78" s="1253"/>
      <c r="CP78" s="1253"/>
      <c r="CQ78" s="1253"/>
      <c r="CR78" s="1253"/>
      <c r="CS78" s="1253"/>
      <c r="CT78" s="1253"/>
      <c r="CU78" s="1253"/>
      <c r="CV78" s="1253"/>
      <c r="CW78" s="1253"/>
      <c r="CX78" s="1253"/>
      <c r="CY78" s="1253"/>
      <c r="CZ78" s="1253"/>
      <c r="DA78" s="1253"/>
      <c r="DB78" s="1253"/>
      <c r="DC78" s="1253"/>
    </row>
    <row r="79" spans="2:107" x14ac:dyDescent="0.15">
      <c r="B79" s="372"/>
      <c r="G79" s="1259"/>
      <c r="H79" s="1259"/>
      <c r="I79" s="1254"/>
      <c r="J79" s="1254"/>
      <c r="K79" s="1255"/>
      <c r="L79" s="1255"/>
      <c r="M79" s="1255"/>
      <c r="N79" s="1255"/>
      <c r="AN79" s="1258"/>
      <c r="AO79" s="1258"/>
      <c r="AP79" s="1258"/>
      <c r="AQ79" s="1258"/>
      <c r="AR79" s="1258"/>
      <c r="AS79" s="1258"/>
      <c r="AT79" s="1258"/>
      <c r="AU79" s="1258"/>
      <c r="AV79" s="1258"/>
      <c r="AW79" s="1258"/>
      <c r="AX79" s="1258"/>
      <c r="AY79" s="1258"/>
      <c r="AZ79" s="1258"/>
      <c r="BA79" s="1258"/>
      <c r="BB79" s="1256" t="s">
        <v>602</v>
      </c>
      <c r="BC79" s="1256"/>
      <c r="BD79" s="1256"/>
      <c r="BE79" s="1256"/>
      <c r="BF79" s="1256"/>
      <c r="BG79" s="1256"/>
      <c r="BH79" s="1256"/>
      <c r="BI79" s="1256"/>
      <c r="BJ79" s="1256"/>
      <c r="BK79" s="1256"/>
      <c r="BL79" s="1256"/>
      <c r="BM79" s="1256"/>
      <c r="BN79" s="1256"/>
      <c r="BO79" s="1256"/>
      <c r="BP79" s="1253">
        <v>6.8</v>
      </c>
      <c r="BQ79" s="1253"/>
      <c r="BR79" s="1253"/>
      <c r="BS79" s="1253"/>
      <c r="BT79" s="1253"/>
      <c r="BU79" s="1253"/>
      <c r="BV79" s="1253"/>
      <c r="BW79" s="1253"/>
      <c r="BX79" s="1253">
        <v>6.6</v>
      </c>
      <c r="BY79" s="1253"/>
      <c r="BZ79" s="1253"/>
      <c r="CA79" s="1253"/>
      <c r="CB79" s="1253"/>
      <c r="CC79" s="1253"/>
      <c r="CD79" s="1253"/>
      <c r="CE79" s="1253"/>
      <c r="CF79" s="1253">
        <v>6.4</v>
      </c>
      <c r="CG79" s="1253"/>
      <c r="CH79" s="1253"/>
      <c r="CI79" s="1253"/>
      <c r="CJ79" s="1253"/>
      <c r="CK79" s="1253"/>
      <c r="CL79" s="1253"/>
      <c r="CM79" s="1253"/>
      <c r="CN79" s="1253">
        <v>6.3</v>
      </c>
      <c r="CO79" s="1253"/>
      <c r="CP79" s="1253"/>
      <c r="CQ79" s="1253"/>
      <c r="CR79" s="1253"/>
      <c r="CS79" s="1253"/>
      <c r="CT79" s="1253"/>
      <c r="CU79" s="1253"/>
      <c r="CV79" s="1253">
        <v>6.6</v>
      </c>
      <c r="CW79" s="1253"/>
      <c r="CX79" s="1253"/>
      <c r="CY79" s="1253"/>
      <c r="CZ79" s="1253"/>
      <c r="DA79" s="1253"/>
      <c r="DB79" s="1253"/>
      <c r="DC79" s="1253"/>
    </row>
    <row r="80" spans="2:107" x14ac:dyDescent="0.15">
      <c r="B80" s="372"/>
      <c r="G80" s="1259"/>
      <c r="H80" s="1259"/>
      <c r="I80" s="1254"/>
      <c r="J80" s="1254"/>
      <c r="K80" s="1255"/>
      <c r="L80" s="1255"/>
      <c r="M80" s="1255"/>
      <c r="N80" s="1255"/>
      <c r="AN80" s="1258"/>
      <c r="AO80" s="1258"/>
      <c r="AP80" s="1258"/>
      <c r="AQ80" s="1258"/>
      <c r="AR80" s="1258"/>
      <c r="AS80" s="1258"/>
      <c r="AT80" s="1258"/>
      <c r="AU80" s="1258"/>
      <c r="AV80" s="1258"/>
      <c r="AW80" s="1258"/>
      <c r="AX80" s="1258"/>
      <c r="AY80" s="1258"/>
      <c r="AZ80" s="1258"/>
      <c r="BA80" s="1258"/>
      <c r="BB80" s="1256"/>
      <c r="BC80" s="1256"/>
      <c r="BD80" s="1256"/>
      <c r="BE80" s="1256"/>
      <c r="BF80" s="1256"/>
      <c r="BG80" s="1256"/>
      <c r="BH80" s="1256"/>
      <c r="BI80" s="1256"/>
      <c r="BJ80" s="1256"/>
      <c r="BK80" s="1256"/>
      <c r="BL80" s="1256"/>
      <c r="BM80" s="1256"/>
      <c r="BN80" s="1256"/>
      <c r="BO80" s="1256"/>
      <c r="BP80" s="1253"/>
      <c r="BQ80" s="1253"/>
      <c r="BR80" s="1253"/>
      <c r="BS80" s="1253"/>
      <c r="BT80" s="1253"/>
      <c r="BU80" s="1253"/>
      <c r="BV80" s="1253"/>
      <c r="BW80" s="1253"/>
      <c r="BX80" s="1253"/>
      <c r="BY80" s="1253"/>
      <c r="BZ80" s="1253"/>
      <c r="CA80" s="1253"/>
      <c r="CB80" s="1253"/>
      <c r="CC80" s="1253"/>
      <c r="CD80" s="1253"/>
      <c r="CE80" s="1253"/>
      <c r="CF80" s="1253"/>
      <c r="CG80" s="1253"/>
      <c r="CH80" s="1253"/>
      <c r="CI80" s="1253"/>
      <c r="CJ80" s="1253"/>
      <c r="CK80" s="1253"/>
      <c r="CL80" s="1253"/>
      <c r="CM80" s="1253"/>
      <c r="CN80" s="1253"/>
      <c r="CO80" s="1253"/>
      <c r="CP80" s="1253"/>
      <c r="CQ80" s="1253"/>
      <c r="CR80" s="1253"/>
      <c r="CS80" s="1253"/>
      <c r="CT80" s="1253"/>
      <c r="CU80" s="1253"/>
      <c r="CV80" s="1253"/>
      <c r="CW80" s="1253"/>
      <c r="CX80" s="1253"/>
      <c r="CY80" s="1253"/>
      <c r="CZ80" s="1253"/>
      <c r="DA80" s="1253"/>
      <c r="DB80" s="1253"/>
      <c r="DC80" s="1253"/>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oglpGxJipOxmMEhBMCBKrndpV9RSu4n8CsfkCisyzd82OoRWVECsa+4eWUIrGnJAu6nBTNNXFst3nWevmr7Vug==" saltValue="oSyU4l9CUHp6zEgRm7r20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23680-3679-4135-8240-993827D7C688}">
  <sheetPr>
    <pageSetUpPr fitToPage="1"/>
  </sheetPr>
  <dimension ref="A1:DR125"/>
  <sheetViews>
    <sheetView showGridLines="0" topLeftCell="A103" zoomScaleNormal="100" zoomScaleSheetLayoutView="70" workbookViewId="0">
      <selection activeCell="AL6" sqref="AL6"/>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505</v>
      </c>
    </row>
  </sheetData>
  <sheetProtection algorithmName="SHA-512" hashValue="CMVUeRdfLwkKeVNCVoqgG1ARQG62pJ53N6qgIPeJgDSsTQ0snBspidmM/qfnHXCFDHlMlNfkpbSho7BkCyBK1Q==" saltValue="2AqY8WILsjZMGmlpkIJ2NQ=="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539F4-5A70-41DB-9050-FB350C5232A0}">
  <sheetPr>
    <pageSetUpPr fitToPage="1"/>
  </sheetPr>
  <dimension ref="A1:DR125"/>
  <sheetViews>
    <sheetView showGridLines="0" topLeftCell="B1" zoomScaleNormal="100" zoomScaleSheetLayoutView="55" workbookViewId="0">
      <selection activeCell="AL6" sqref="AL6"/>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505</v>
      </c>
    </row>
  </sheetData>
  <sheetProtection algorithmName="SHA-512" hashValue="o6N1jqyqBfIksb33BKsKJRFmO/Ajv/ARS7VeHeZ4VOQjnsIrK5JiuNZ7Iox0tKnG1t/5nYlJiNI3omk7GWfqXQ==" saltValue="hcE2siNqqPb2Nj8kwmz5AA=="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555</v>
      </c>
      <c r="G2" s="151"/>
      <c r="H2" s="152"/>
    </row>
    <row r="3" spans="1:8" x14ac:dyDescent="0.15">
      <c r="A3" s="148" t="s">
        <v>548</v>
      </c>
      <c r="B3" s="153"/>
      <c r="C3" s="154"/>
      <c r="D3" s="155">
        <v>50258</v>
      </c>
      <c r="E3" s="156"/>
      <c r="F3" s="157">
        <v>47387</v>
      </c>
      <c r="G3" s="158"/>
      <c r="H3" s="159"/>
    </row>
    <row r="4" spans="1:8" x14ac:dyDescent="0.15">
      <c r="A4" s="160"/>
      <c r="B4" s="161"/>
      <c r="C4" s="162"/>
      <c r="D4" s="163">
        <v>17952</v>
      </c>
      <c r="E4" s="164"/>
      <c r="F4" s="165">
        <v>24928</v>
      </c>
      <c r="G4" s="166"/>
      <c r="H4" s="167"/>
    </row>
    <row r="5" spans="1:8" x14ac:dyDescent="0.15">
      <c r="A5" s="148" t="s">
        <v>550</v>
      </c>
      <c r="B5" s="153"/>
      <c r="C5" s="154"/>
      <c r="D5" s="155">
        <v>38570</v>
      </c>
      <c r="E5" s="156"/>
      <c r="F5" s="157">
        <v>51264</v>
      </c>
      <c r="G5" s="158"/>
      <c r="H5" s="159"/>
    </row>
    <row r="6" spans="1:8" x14ac:dyDescent="0.15">
      <c r="A6" s="160"/>
      <c r="B6" s="161"/>
      <c r="C6" s="162"/>
      <c r="D6" s="163">
        <v>14047</v>
      </c>
      <c r="E6" s="164"/>
      <c r="F6" s="165">
        <v>26040</v>
      </c>
      <c r="G6" s="166"/>
      <c r="H6" s="167"/>
    </row>
    <row r="7" spans="1:8" x14ac:dyDescent="0.15">
      <c r="A7" s="148" t="s">
        <v>551</v>
      </c>
      <c r="B7" s="153"/>
      <c r="C7" s="154"/>
      <c r="D7" s="155">
        <v>84686</v>
      </c>
      <c r="E7" s="156"/>
      <c r="F7" s="157">
        <v>52068</v>
      </c>
      <c r="G7" s="158"/>
      <c r="H7" s="159"/>
    </row>
    <row r="8" spans="1:8" x14ac:dyDescent="0.15">
      <c r="A8" s="160"/>
      <c r="B8" s="161"/>
      <c r="C8" s="162"/>
      <c r="D8" s="163">
        <v>28908</v>
      </c>
      <c r="E8" s="164"/>
      <c r="F8" s="165">
        <v>26936</v>
      </c>
      <c r="G8" s="166"/>
      <c r="H8" s="167"/>
    </row>
    <row r="9" spans="1:8" x14ac:dyDescent="0.15">
      <c r="A9" s="148" t="s">
        <v>552</v>
      </c>
      <c r="B9" s="153"/>
      <c r="C9" s="154"/>
      <c r="D9" s="155">
        <v>47542</v>
      </c>
      <c r="E9" s="156"/>
      <c r="F9" s="157">
        <v>47161</v>
      </c>
      <c r="G9" s="158"/>
      <c r="H9" s="159"/>
    </row>
    <row r="10" spans="1:8" x14ac:dyDescent="0.15">
      <c r="A10" s="160"/>
      <c r="B10" s="161"/>
      <c r="C10" s="162"/>
      <c r="D10" s="163">
        <v>24438</v>
      </c>
      <c r="E10" s="164"/>
      <c r="F10" s="165">
        <v>24595</v>
      </c>
      <c r="G10" s="166"/>
      <c r="H10" s="167"/>
    </row>
    <row r="11" spans="1:8" x14ac:dyDescent="0.15">
      <c r="A11" s="148" t="s">
        <v>553</v>
      </c>
      <c r="B11" s="153"/>
      <c r="C11" s="154"/>
      <c r="D11" s="155">
        <v>31287</v>
      </c>
      <c r="E11" s="156"/>
      <c r="F11" s="157">
        <v>43423</v>
      </c>
      <c r="G11" s="158"/>
      <c r="H11" s="159"/>
    </row>
    <row r="12" spans="1:8" x14ac:dyDescent="0.15">
      <c r="A12" s="160"/>
      <c r="B12" s="161"/>
      <c r="C12" s="168"/>
      <c r="D12" s="163">
        <v>19170</v>
      </c>
      <c r="E12" s="164"/>
      <c r="F12" s="165">
        <v>22207</v>
      </c>
      <c r="G12" s="166"/>
      <c r="H12" s="167"/>
    </row>
    <row r="13" spans="1:8" x14ac:dyDescent="0.15">
      <c r="A13" s="148"/>
      <c r="B13" s="153"/>
      <c r="C13" s="169"/>
      <c r="D13" s="170">
        <v>50469</v>
      </c>
      <c r="E13" s="171"/>
      <c r="F13" s="172">
        <v>48261</v>
      </c>
      <c r="G13" s="173"/>
      <c r="H13" s="159"/>
    </row>
    <row r="14" spans="1:8" x14ac:dyDescent="0.15">
      <c r="A14" s="160"/>
      <c r="B14" s="161"/>
      <c r="C14" s="162"/>
      <c r="D14" s="163">
        <v>20903</v>
      </c>
      <c r="E14" s="164"/>
      <c r="F14" s="165">
        <v>24941</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2.62</v>
      </c>
      <c r="C19" s="174">
        <f>ROUND(VALUE(SUBSTITUTE(実質収支比率等に係る経年分析!G$48,"▲","-")),2)</f>
        <v>2.7</v>
      </c>
      <c r="D19" s="174">
        <f>ROUND(VALUE(SUBSTITUTE(実質収支比率等に係る経年分析!H$48,"▲","-")),2)</f>
        <v>1.69</v>
      </c>
      <c r="E19" s="174">
        <f>ROUND(VALUE(SUBSTITUTE(実質収支比率等に係る経年分析!I$48,"▲","-")),2)</f>
        <v>7.83</v>
      </c>
      <c r="F19" s="174">
        <f>ROUND(VALUE(SUBSTITUTE(実質収支比率等に係る経年分析!J$48,"▲","-")),2)</f>
        <v>5.28</v>
      </c>
    </row>
    <row r="20" spans="1:11" x14ac:dyDescent="0.15">
      <c r="A20" s="174" t="s">
        <v>57</v>
      </c>
      <c r="B20" s="174">
        <f>ROUND(VALUE(SUBSTITUTE(実質収支比率等に係る経年分析!F$47,"▲","-")),2)</f>
        <v>27.02</v>
      </c>
      <c r="C20" s="174">
        <f>ROUND(VALUE(SUBSTITUTE(実質収支比率等に係る経年分析!G$47,"▲","-")),2)</f>
        <v>23.33</v>
      </c>
      <c r="D20" s="174">
        <f>ROUND(VALUE(SUBSTITUTE(実質収支比率等に係る経年分析!H$47,"▲","-")),2)</f>
        <v>23.68</v>
      </c>
      <c r="E20" s="174">
        <f>ROUND(VALUE(SUBSTITUTE(実質収支比率等に係る経年分析!I$47,"▲","-")),2)</f>
        <v>26.01</v>
      </c>
      <c r="F20" s="174">
        <f>ROUND(VALUE(SUBSTITUTE(実質収支比率等に係る経年分析!J$47,"▲","-")),2)</f>
        <v>30.47</v>
      </c>
    </row>
    <row r="21" spans="1:11" x14ac:dyDescent="0.15">
      <c r="A21" s="174" t="s">
        <v>58</v>
      </c>
      <c r="B21" s="174">
        <f>IF(ISNUMBER(VALUE(SUBSTITUTE(実質収支比率等に係る経年分析!F$49,"▲","-"))),ROUND(VALUE(SUBSTITUTE(実質収支比率等に係る経年分析!F$49,"▲","-")),2),NA())</f>
        <v>-0.95</v>
      </c>
      <c r="C21" s="174">
        <f>IF(ISNUMBER(VALUE(SUBSTITUTE(実質収支比率等に係る経年分析!G$49,"▲","-"))),ROUND(VALUE(SUBSTITUTE(実質収支比率等に係る経年分析!G$49,"▲","-")),2),NA())</f>
        <v>-3.34</v>
      </c>
      <c r="D21" s="174">
        <f>IF(ISNUMBER(VALUE(SUBSTITUTE(実質収支比率等に係る経年分析!H$49,"▲","-"))),ROUND(VALUE(SUBSTITUTE(実質収支比率等に係る経年分析!H$49,"▲","-")),2),NA())</f>
        <v>0.4</v>
      </c>
      <c r="E21" s="174">
        <f>IF(ISNUMBER(VALUE(SUBSTITUTE(実質収支比率等に係る経年分析!I$49,"▲","-"))),ROUND(VALUE(SUBSTITUTE(実質収支比率等に係る経年分析!I$49,"▲","-")),2),NA())</f>
        <v>10.07</v>
      </c>
      <c r="F21" s="174">
        <f>IF(ISNUMBER(VALUE(SUBSTITUTE(実質収支比率等に係る経年分析!J$49,"▲","-"))),ROUND(VALUE(SUBSTITUTE(実質収支比率等に係る経年分析!J$49,"▲","-")),2),NA())</f>
        <v>1.29</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0.24</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0.22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0.33</v>
      </c>
    </row>
    <row r="32" spans="1:11" x14ac:dyDescent="0.15">
      <c r="A32" s="175" t="str">
        <f>IF(連結実質赤字比率に係る赤字・黒字の構成分析!C$38="",NA(),連結実質赤字比率に係る赤字・黒字の構成分析!C$38)</f>
        <v>下水道事業会計</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#VALUE!</v>
      </c>
      <c r="E32" s="175" t="e">
        <f>IF(ROUND(VALUE(SUBSTITUTE(連結実質赤字比率に係る赤字・黒字の構成分析!G$38,"▲", "-")), 2) &gt;= 0, ABS(ROUND(VALUE(SUBSTITUTE(連結実質赤字比率に係る赤字・黒字の構成分析!G$38,"▲", "-")), 2)), NA())</f>
        <v>#VALUE!</v>
      </c>
      <c r="F32" s="175" t="e">
        <f>IF(ROUND(VALUE(SUBSTITUTE(連結実質赤字比率に係る赤字・黒字の構成分析!H$38,"▲", "-")), 2) &lt; 0, ABS(ROUND(VALUE(SUBSTITUTE(連結実質赤字比率に係る赤字・黒字の構成分析!H$38,"▲", "-")), 2)), NA())</f>
        <v>#VALUE!</v>
      </c>
      <c r="G32" s="175" t="e">
        <f>IF(ROUND(VALUE(SUBSTITUTE(連結実質赤字比率に係る赤字・黒字の構成分析!H$38,"▲", "-")), 2) &gt;= 0, ABS(ROUND(VALUE(SUBSTITUTE(連結実質赤字比率に係る赤字・黒字の構成分析!H$38,"▲", "-")), 2)), NA())</f>
        <v>#VALUE!</v>
      </c>
      <c r="H32" s="175" t="e">
        <f>IF(ROUND(VALUE(SUBSTITUTE(連結実質赤字比率に係る赤字・黒字の構成分析!I$38,"▲", "-")), 2) &lt; 0, ABS(ROUND(VALUE(SUBSTITUTE(連結実質赤字比率に係る赤字・黒字の構成分析!I$38,"▲", "-")), 2)), NA())</f>
        <v>#VALUE!</v>
      </c>
      <c r="I32" s="175" t="e">
        <f>IF(ROUND(VALUE(SUBSTITUTE(連結実質赤字比率に係る赤字・黒字の構成分析!I$38,"▲", "-")), 2) &gt;= 0, ABS(ROUND(VALUE(SUBSTITUTE(連結実質赤字比率に係る赤字・黒字の構成分析!I$38,"▲", "-")), 2)), NA())</f>
        <v>#VALUE!</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0.56000000000000005</v>
      </c>
    </row>
    <row r="33" spans="1:16" x14ac:dyDescent="0.15">
      <c r="A33" s="175" t="str">
        <f>IF(連結実質赤字比率に係る赤字・黒字の構成分析!C$37="",NA(),連結実質赤字比率に係る赤字・黒字の構成分析!C$37)</f>
        <v>国民健康保険事業特別会計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0.98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0.94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0.95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0.54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0.65</v>
      </c>
    </row>
    <row r="34" spans="1:16" x14ac:dyDescent="0.15">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1.18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0.84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1.52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1.32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1.98</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2.61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2.69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1.69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7.83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5.27</v>
      </c>
    </row>
    <row r="36" spans="1:16" x14ac:dyDescent="0.15">
      <c r="A36" s="175" t="str">
        <f>IF(連結実質赤字比率に係る赤字・黒字の構成分析!C$34="",NA(),連結実質赤字比率に係る赤字・黒字の構成分析!C$34)</f>
        <v>上水道事業会計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17.55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18.309999999999999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18.850000000000001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18.510000000000002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19.84</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637</v>
      </c>
      <c r="E42" s="176"/>
      <c r="F42" s="176"/>
      <c r="G42" s="176">
        <f>'実質公債費比率（分子）の構造'!L$52</f>
        <v>635</v>
      </c>
      <c r="H42" s="176"/>
      <c r="I42" s="176"/>
      <c r="J42" s="176">
        <f>'実質公債費比率（分子）の構造'!M$52</f>
        <v>640</v>
      </c>
      <c r="K42" s="176"/>
      <c r="L42" s="176"/>
      <c r="M42" s="176">
        <f>'実質公債費比率（分子）の構造'!N$52</f>
        <v>642</v>
      </c>
      <c r="N42" s="176"/>
      <c r="O42" s="176"/>
      <c r="P42" s="176">
        <f>'実質公債費比率（分子）の構造'!O$52</f>
        <v>649</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2</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68</v>
      </c>
      <c r="B45" s="176">
        <f>'実質公債費比率（分子）の構造'!K$49</f>
        <v>1</v>
      </c>
      <c r="C45" s="176"/>
      <c r="D45" s="176"/>
      <c r="E45" s="176">
        <f>'実質公債費比率（分子）の構造'!L$49</f>
        <v>3</v>
      </c>
      <c r="F45" s="176"/>
      <c r="G45" s="176"/>
      <c r="H45" s="176">
        <f>'実質公債費比率（分子）の構造'!M$49</f>
        <v>23</v>
      </c>
      <c r="I45" s="176"/>
      <c r="J45" s="176"/>
      <c r="K45" s="176">
        <f>'実質公債費比率（分子）の構造'!N$49</f>
        <v>33</v>
      </c>
      <c r="L45" s="176"/>
      <c r="M45" s="176"/>
      <c r="N45" s="176">
        <f>'実質公債費比率（分子）の構造'!O$49</f>
        <v>33</v>
      </c>
      <c r="O45" s="176"/>
      <c r="P45" s="176"/>
    </row>
    <row r="46" spans="1:16" x14ac:dyDescent="0.15">
      <c r="A46" s="176" t="s">
        <v>69</v>
      </c>
      <c r="B46" s="176">
        <f>'実質公債費比率（分子）の構造'!K$48</f>
        <v>321</v>
      </c>
      <c r="C46" s="176"/>
      <c r="D46" s="176"/>
      <c r="E46" s="176">
        <f>'実質公債費比率（分子）の構造'!L$48</f>
        <v>304</v>
      </c>
      <c r="F46" s="176"/>
      <c r="G46" s="176"/>
      <c r="H46" s="176">
        <f>'実質公債費比率（分子）の構造'!M$48</f>
        <v>260</v>
      </c>
      <c r="I46" s="176"/>
      <c r="J46" s="176"/>
      <c r="K46" s="176">
        <f>'実質公債費比率（分子）の構造'!N$48</f>
        <v>269</v>
      </c>
      <c r="L46" s="176"/>
      <c r="M46" s="176"/>
      <c r="N46" s="176">
        <f>'実質公債費比率（分子）の構造'!O$48</f>
        <v>278</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640</v>
      </c>
      <c r="C49" s="176"/>
      <c r="D49" s="176"/>
      <c r="E49" s="176">
        <f>'実質公債費比率（分子）の構造'!L$45</f>
        <v>646</v>
      </c>
      <c r="F49" s="176"/>
      <c r="G49" s="176"/>
      <c r="H49" s="176">
        <f>'実質公債費比率（分子）の構造'!M$45</f>
        <v>601</v>
      </c>
      <c r="I49" s="176"/>
      <c r="J49" s="176"/>
      <c r="K49" s="176">
        <f>'実質公債費比率（分子）の構造'!N$45</f>
        <v>642</v>
      </c>
      <c r="L49" s="176"/>
      <c r="M49" s="176"/>
      <c r="N49" s="176">
        <f>'実質公債費比率（分子）の構造'!O$45</f>
        <v>721</v>
      </c>
      <c r="O49" s="176"/>
      <c r="P49" s="176"/>
    </row>
    <row r="50" spans="1:16" x14ac:dyDescent="0.15">
      <c r="A50" s="176" t="s">
        <v>73</v>
      </c>
      <c r="B50" s="176" t="e">
        <f>NA()</f>
        <v>#N/A</v>
      </c>
      <c r="C50" s="176">
        <f>IF(ISNUMBER('実質公債費比率（分子）の構造'!K$53),'実質公債費比率（分子）の構造'!K$53,NA())</f>
        <v>327</v>
      </c>
      <c r="D50" s="176" t="e">
        <f>NA()</f>
        <v>#N/A</v>
      </c>
      <c r="E50" s="176" t="e">
        <f>NA()</f>
        <v>#N/A</v>
      </c>
      <c r="F50" s="176">
        <f>IF(ISNUMBER('実質公債費比率（分子）の構造'!L$53),'実質公債費比率（分子）の構造'!L$53,NA())</f>
        <v>318</v>
      </c>
      <c r="G50" s="176" t="e">
        <f>NA()</f>
        <v>#N/A</v>
      </c>
      <c r="H50" s="176" t="e">
        <f>NA()</f>
        <v>#N/A</v>
      </c>
      <c r="I50" s="176">
        <f>IF(ISNUMBER('実質公債費比率（分子）の構造'!M$53),'実質公債費比率（分子）の構造'!M$53,NA())</f>
        <v>244</v>
      </c>
      <c r="J50" s="176" t="e">
        <f>NA()</f>
        <v>#N/A</v>
      </c>
      <c r="K50" s="176" t="e">
        <f>NA()</f>
        <v>#N/A</v>
      </c>
      <c r="L50" s="176">
        <f>IF(ISNUMBER('実質公債費比率（分子）の構造'!N$53),'実質公債費比率（分子）の構造'!N$53,NA())</f>
        <v>302</v>
      </c>
      <c r="M50" s="176" t="e">
        <f>NA()</f>
        <v>#N/A</v>
      </c>
      <c r="N50" s="176" t="e">
        <f>NA()</f>
        <v>#N/A</v>
      </c>
      <c r="O50" s="176">
        <f>IF(ISNUMBER('実質公債費比率（分子）の構造'!O$53),'実質公債費比率（分子）の構造'!O$53,NA())</f>
        <v>383</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8245</v>
      </c>
      <c r="E56" s="175"/>
      <c r="F56" s="175"/>
      <c r="G56" s="175">
        <f>'将来負担比率（分子）の構造'!J$52</f>
        <v>8544</v>
      </c>
      <c r="H56" s="175"/>
      <c r="I56" s="175"/>
      <c r="J56" s="175">
        <f>'将来負担比率（分子）の構造'!K$52</f>
        <v>8537</v>
      </c>
      <c r="K56" s="175"/>
      <c r="L56" s="175"/>
      <c r="M56" s="175">
        <f>'将来負担比率（分子）の構造'!L$52</f>
        <v>8488</v>
      </c>
      <c r="N56" s="175"/>
      <c r="O56" s="175"/>
      <c r="P56" s="175">
        <f>'将来負担比率（分子）の構造'!M$52</f>
        <v>8275</v>
      </c>
    </row>
    <row r="57" spans="1:16" x14ac:dyDescent="0.15">
      <c r="A57" s="175" t="s">
        <v>44</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43</v>
      </c>
      <c r="B58" s="175"/>
      <c r="C58" s="175"/>
      <c r="D58" s="175">
        <f>'将来負担比率（分子）の構造'!I$50</f>
        <v>3391</v>
      </c>
      <c r="E58" s="175"/>
      <c r="F58" s="175"/>
      <c r="G58" s="175">
        <f>'将来負担比率（分子）の構造'!J$50</f>
        <v>3200</v>
      </c>
      <c r="H58" s="175"/>
      <c r="I58" s="175"/>
      <c r="J58" s="175">
        <f>'将来負担比率（分子）の構造'!K$50</f>
        <v>3426</v>
      </c>
      <c r="K58" s="175"/>
      <c r="L58" s="175"/>
      <c r="M58" s="175">
        <f>'将来負担比率（分子）の構造'!L$50</f>
        <v>3960</v>
      </c>
      <c r="N58" s="175"/>
      <c r="O58" s="175"/>
      <c r="P58" s="175">
        <f>'将来負担比率（分子）の構造'!M$50</f>
        <v>4325</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877</v>
      </c>
      <c r="C62" s="175"/>
      <c r="D62" s="175"/>
      <c r="E62" s="175">
        <f>'将来負担比率（分子）の構造'!J$45</f>
        <v>844</v>
      </c>
      <c r="F62" s="175"/>
      <c r="G62" s="175"/>
      <c r="H62" s="175">
        <f>'将来負担比率（分子）の構造'!K$45</f>
        <v>836</v>
      </c>
      <c r="I62" s="175"/>
      <c r="J62" s="175"/>
      <c r="K62" s="175">
        <f>'将来負担比率（分子）の構造'!L$45</f>
        <v>800</v>
      </c>
      <c r="L62" s="175"/>
      <c r="M62" s="175"/>
      <c r="N62" s="175">
        <f>'将来負担比率（分子）の構造'!M$45</f>
        <v>813</v>
      </c>
      <c r="O62" s="175"/>
      <c r="P62" s="175"/>
    </row>
    <row r="63" spans="1:16" x14ac:dyDescent="0.15">
      <c r="A63" s="175" t="s">
        <v>36</v>
      </c>
      <c r="B63" s="175">
        <f>'将来負担比率（分子）の構造'!I$44</f>
        <v>389</v>
      </c>
      <c r="C63" s="175"/>
      <c r="D63" s="175"/>
      <c r="E63" s="175">
        <f>'将来負担比率（分子）の構造'!J$44</f>
        <v>387</v>
      </c>
      <c r="F63" s="175"/>
      <c r="G63" s="175"/>
      <c r="H63" s="175">
        <f>'将来負担比率（分子）の構造'!K$44</f>
        <v>365</v>
      </c>
      <c r="I63" s="175"/>
      <c r="J63" s="175"/>
      <c r="K63" s="175">
        <f>'将来負担比率（分子）の構造'!L$44</f>
        <v>364</v>
      </c>
      <c r="L63" s="175"/>
      <c r="M63" s="175"/>
      <c r="N63" s="175">
        <f>'将来負担比率（分子）の構造'!M$44</f>
        <v>332</v>
      </c>
      <c r="O63" s="175"/>
      <c r="P63" s="175"/>
    </row>
    <row r="64" spans="1:16" x14ac:dyDescent="0.15">
      <c r="A64" s="175" t="s">
        <v>35</v>
      </c>
      <c r="B64" s="175">
        <f>'将来負担比率（分子）の構造'!I$43</f>
        <v>3553</v>
      </c>
      <c r="C64" s="175"/>
      <c r="D64" s="175"/>
      <c r="E64" s="175">
        <f>'将来負担比率（分子）の構造'!J$43</f>
        <v>3508</v>
      </c>
      <c r="F64" s="175"/>
      <c r="G64" s="175"/>
      <c r="H64" s="175">
        <f>'将来負担比率（分子）の構造'!K$43</f>
        <v>3190</v>
      </c>
      <c r="I64" s="175"/>
      <c r="J64" s="175"/>
      <c r="K64" s="175">
        <f>'将来負担比率（分子）の構造'!L$43</f>
        <v>2867</v>
      </c>
      <c r="L64" s="175"/>
      <c r="M64" s="175"/>
      <c r="N64" s="175">
        <f>'将来負担比率（分子）の構造'!M$43</f>
        <v>2658</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7207</v>
      </c>
      <c r="C66" s="175"/>
      <c r="D66" s="175"/>
      <c r="E66" s="175">
        <f>'将来負担比率（分子）の構造'!J$41</f>
        <v>7368</v>
      </c>
      <c r="F66" s="175"/>
      <c r="G66" s="175"/>
      <c r="H66" s="175">
        <f>'将来負担比率（分子）の構造'!K$41</f>
        <v>8268</v>
      </c>
      <c r="I66" s="175"/>
      <c r="J66" s="175"/>
      <c r="K66" s="175">
        <f>'将来負担比率（分子）の構造'!L$41</f>
        <v>8395</v>
      </c>
      <c r="L66" s="175"/>
      <c r="M66" s="175"/>
      <c r="N66" s="175">
        <f>'将来負担比率（分子）の構造'!M$41</f>
        <v>8107</v>
      </c>
      <c r="O66" s="175"/>
      <c r="P66" s="175"/>
    </row>
    <row r="67" spans="1:16" x14ac:dyDescent="0.15">
      <c r="A67" s="175" t="s">
        <v>77</v>
      </c>
      <c r="B67" s="175" t="e">
        <f>NA()</f>
        <v>#N/A</v>
      </c>
      <c r="C67" s="175">
        <f>IF(ISNUMBER('将来負担比率（分子）の構造'!I$53), IF('将来負担比率（分子）の構造'!I$53 &lt; 0, 0, '将来負担比率（分子）の構造'!I$53), NA())</f>
        <v>391</v>
      </c>
      <c r="D67" s="175" t="e">
        <f>NA()</f>
        <v>#N/A</v>
      </c>
      <c r="E67" s="175" t="e">
        <f>NA()</f>
        <v>#N/A</v>
      </c>
      <c r="F67" s="175">
        <f>IF(ISNUMBER('将来負担比率（分子）の構造'!J$53), IF('将来負担比率（分子）の構造'!J$53 &lt; 0, 0, '将来負担比率（分子）の構造'!J$53), NA())</f>
        <v>363</v>
      </c>
      <c r="G67" s="175" t="e">
        <f>NA()</f>
        <v>#N/A</v>
      </c>
      <c r="H67" s="175" t="e">
        <f>NA()</f>
        <v>#N/A</v>
      </c>
      <c r="I67" s="175">
        <f>IF(ISNUMBER('将来負担比率（分子）の構造'!K$53), IF('将来負担比率（分子）の構造'!K$53 &lt; 0, 0, '将来負担比率（分子）の構造'!K$53), NA())</f>
        <v>696</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1302</v>
      </c>
      <c r="C72" s="179">
        <f>基金残高に係る経年分析!G55</f>
        <v>1527</v>
      </c>
      <c r="D72" s="179">
        <f>基金残高に係る経年分析!H55</f>
        <v>1757</v>
      </c>
    </row>
    <row r="73" spans="1:16" x14ac:dyDescent="0.15">
      <c r="A73" s="178" t="s">
        <v>80</v>
      </c>
      <c r="B73" s="179">
        <f>基金残高に係る経年分析!F56</f>
        <v>43</v>
      </c>
      <c r="C73" s="179">
        <f>基金残高に係る経年分析!G56</f>
        <v>43</v>
      </c>
      <c r="D73" s="179">
        <f>基金残高に係る経年分析!H56</f>
        <v>43</v>
      </c>
    </row>
    <row r="74" spans="1:16" x14ac:dyDescent="0.15">
      <c r="A74" s="178" t="s">
        <v>81</v>
      </c>
      <c r="B74" s="179">
        <f>基金残高に係る経年分析!F57</f>
        <v>901</v>
      </c>
      <c r="C74" s="179">
        <f>基金残高に係る経年分析!G57</f>
        <v>1050</v>
      </c>
      <c r="D74" s="179">
        <f>基金残高に係る経年分析!H57</f>
        <v>1104</v>
      </c>
    </row>
  </sheetData>
  <sheetProtection algorithmName="SHA-512" hashValue="yaxwdetekAQxrM/guU4Zm4BvXkiln7qdceObfP6u8G6H4+i2giOQzlm5vFJqsMwzR1fOOovRYsqwCIspV9E4eA==" saltValue="fmTYHcyq5UAP6t9GZSiXL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2024-03-12T06:20:04Z</cp:lastPrinted>
  <dcterms:created xsi:type="dcterms:W3CDTF">2024-02-05T02:53:52Z</dcterms:created>
  <dcterms:modified xsi:type="dcterms:W3CDTF">2024-10-01T05:26:18Z</dcterms:modified>
  <cp:category/>
</cp:coreProperties>
</file>