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sv-file10\13_財務課\01_財政運営グループ\09_その他\12　調査\○財政状況資料集\R05年度\R060305令和４年度財政状況資料集の作成及び提出について\02町→県\"/>
    </mc:Choice>
  </mc:AlternateContent>
  <xr:revisionPtr revIDLastSave="0" documentId="13_ncr:1_{FCE713EF-BF4A-4868-A70A-6CB75BFB2057}"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C35" i="10"/>
  <c r="CO34" i="10"/>
  <c r="BW34" i="10"/>
  <c r="BE34" i="10"/>
  <c r="U34" i="10"/>
  <c r="C34" i="10"/>
  <c r="AM34" i="10" l="1"/>
  <c r="AM35" i="10" s="1"/>
  <c r="U35" i="10"/>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<sst xmlns="http://schemas.openxmlformats.org/spreadsheetml/2006/main" count="1133" uniqueCount="592">
  <si>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</si>
  <si>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</si>
  <si>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</si>
  <si>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</si>
  <si>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</si>
  <si>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</si>
  <si>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</si>
  <si>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</si>
  <si>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</si>
  <si>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</si>
  <si>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</si>
  <si>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</si>
  <si>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</si>
  <si>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</si>
  <si>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</si>
  <si>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</si>
  <si>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</si>
  <si>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</si>
  <si>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</si>
  <si>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</si>
  <si>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</si>
  <si>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</si>
  <si>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</si>
  <si>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</si>
  <si>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</si>
  <si>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</si>
  <si>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</si>
  <si>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</si>
  <si>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</si>
  <si>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</si>
  <si>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</si>
  <si>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</si>
  <si>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</si>
  <si>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</si>
  <si>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</si>
  <si>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</si>
  <si>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</si>
  <si>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</si>
  <si>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</si>
  <si>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</si>
  <si>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</si>
  <si>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</si>
  <si>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</si>
  <si>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</si>
  <si>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</si>
  <si>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</si>
  <si>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</si>
  <si>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</si>
  <si>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</si>
  <si>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</si>
  <si>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</si>
  <si>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</si>
  <si>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</si>
  <si>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</si>
  <si>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</si>
  <si>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</si>
  <si>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</si>
  <si>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</si>
  <si>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</si>
  <si>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</si>
  <si>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</si>
  <si>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</si>
  <si>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</si>
  <si>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</si>
  <si>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</si>
  <si>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</si>
  <si>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</si>
  <si>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</si>
  <si>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</si>
  <si>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</si>
  <si>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</si>
  <si>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</si>
  <si>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</si>
  <si>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</si>
  <si>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</si>
  <si>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</si>
  <si>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</si>
  <si>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</si>
  <si>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</si>
  <si>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</si>
  <si>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</si>
  <si>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</si>
  <si>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</si>
  <si>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</si>
  <si>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</si>
  <si>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</si>
  <si>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</si>
  <si>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</si>
  <si>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</si>
  <si>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</si>
  <si>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</si>
  <si>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</si>
  <si>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</si>
  <si>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</si>
  <si>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</si>
  <si>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</si>
  <si>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</si>
  <si>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</si>
  <si>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</si>
  <si>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</si>
  <si>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熊野町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</si>
  <si>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</si>
  <si>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</si>
  <si>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</si>
  <si>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</si>
  <si>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</si>
  <si>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</si>
  <si>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</si>
  <si>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</si>
  <si>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</si>
  <si>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</si>
  <si>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</si>
  <si>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</si>
  <si>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</si>
  <si>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</si>
  <si>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</si>
  <si>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</si>
  <si>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</si>
  <si>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</si>
  <si>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</si>
  <si>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</si>
  <si>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</si>
  <si>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</si>
  <si>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</si>
  <si>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</si>
  <si>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</si>
  <si>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</si>
  <si>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</si>
  <si>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</si>
  <si>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</si>
  <si>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</si>
  <si>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</si>
  <si>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</si>
  <si>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</si>
  <si>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</si>
  <si>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</si>
  <si>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</si>
  <si>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</si>
  <si>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</si>
  <si>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</si>
  <si>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</si>
  <si>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</si>
  <si>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</si>
  <si>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</si>
  <si>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</si>
  <si>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</si>
  <si>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</si>
  <si>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</si>
  <si>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</si>
  <si>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</si>
  <si>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</si>
  <si>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</si>
  <si>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</si>
  <si>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</si>
  <si>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</si>
  <si>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</si>
  <si>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</si>
  <si>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</si>
  <si>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</si>
  <si>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</si>
  <si>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</si>
  <si>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</si>
  <si>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</si>
  <si>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</si>
  <si>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</si>
  <si>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</si>
  <si>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</si>
  <si>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</si>
  <si>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</si>
  <si>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</si>
  <si>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</si>
  <si>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</si>
  <si>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</si>
  <si>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</si>
  <si>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</si>
  <si>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</si>
  <si>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</si>
  <si>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</si>
  <si>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</si>
  <si>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</si>
  <si>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</si>
  <si>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</si>
  <si>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</si>
  <si>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</si>
  <si>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</si>
  <si>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</si>
  <si>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</si>
  <si>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</si>
  <si>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</si>
  <si>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</si>
  <si>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</si>
  <si>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</si>
  <si>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</si>
  <si>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</si>
  <si>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</si>
  <si>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</si>
  <si>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</si>
  <si>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</si>
  <si>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</si>
  <si>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</si>
  <si>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</si>
  <si>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</si>
  <si>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</si>
  <si>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</si>
  <si>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</si>
  <si>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</si>
  <si>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</si>
  <si>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</si>
  <si>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</si>
  <si>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</si>
  <si>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</si>
  <si>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</si>
  <si>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</si>
  <si>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</si>
  <si>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</si>
  <si>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</si>
  <si>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</si>
  <si>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広島県熊野町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</si>
  <si>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</si>
  <si>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</si>
  <si>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</si>
  <si>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</si>
  <si>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</si>
  <si>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</si>
  <si>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</si>
  <si>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</si>
  <si>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</si>
  <si>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</si>
  <si>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</si>
  <si>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</si>
  <si>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</si>
  <si>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</si>
  <si>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</si>
  <si>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</si>
  <si>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</si>
  <si>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</si>
  <si>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</si>
  <si>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</si>
  <si>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</si>
  <si>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</si>
  <si>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</si>
  <si>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</si>
  <si>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</si>
  <si>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</si>
  <si>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</si>
  <si>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</si>
  <si>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</si>
  <si>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</si>
  <si>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</si>
  <si>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</si>
  <si>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</si>
  <si>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</si>
  <si>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</si>
  <si>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</si>
  <si>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</si>
  <si>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</si>
  <si>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</si>
  <si>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</si>
  <si>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</si>
  <si>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</si>
  <si>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</si>
  <si>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</si>
  <si>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</si>
  <si>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</si>
  <si>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</si>
  <si>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</si>
  <si>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</si>
  <si>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</si>
  <si>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</si>
  <si>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</si>
  <si>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</si>
  <si>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</si>
  <si>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</si>
  <si>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</si>
  <si>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</si>
  <si>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</si>
  <si>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</si>
  <si>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</si>
  <si>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</si>
  <si>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</si>
  <si>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</si>
  <si>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</si>
  <si>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</si>
  <si>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</si>
  <si>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</si>
  <si>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</si>
  <si>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</si>
  <si>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</si>
  <si>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</si>
  <si>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</si>
  <si>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</si>
  <si>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</si>
  <si>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</si>
  <si>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</si>
  <si>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</si>
  <si>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</si>
  <si>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</si>
  <si>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</si>
  <si>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</si>
  <si>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</si>
  <si>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</si>
  <si>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</si>
  <si>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</si>
  <si>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</si>
  <si>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</si>
  <si>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</si>
  <si>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</si>
  <si>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</si>
  <si>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</si>
  <si>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</si>
  <si>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</si>
  <si>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</si>
  <si>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</si>
  <si>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</si>
  <si>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</si>
  <si>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</si>
  <si>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</si>
  <si>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</si>
  <si>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</si>
  <si>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</si>
  <si>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</si>
  <si>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</si>
  <si>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</si>
  <si>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</si>
  <si>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</si>
  <si>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</si>
  <si>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</si>
  <si>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</si>
  <si>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</si>
  <si>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</si>
  <si>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</si>
  <si>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</si>
  <si>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</si>
  <si>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</si>
  <si>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</si>
  <si>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</si>
  <si>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</si>
  <si>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</si>
  <si>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</si>
  <si>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</si>
  <si>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</si>
  <si>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</si>
  <si>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</si>
  <si>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</si>
  <si>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</si>
  <si>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</si>
  <si>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</si>
  <si>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</si>
  <si>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</si>
  <si>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</si>
  <si>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</si>
  <si>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</si>
  <si>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</si>
  <si>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</si>
  <si>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</si>
  <si>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</si>
  <si>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</si>
  <si>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</si>
  <si>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</si>
  <si>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</si>
  <si>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</si>
  <si>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</si>
  <si>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</si>
  <si>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</si>
  <si>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</si>
  <si>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</si>
  <si>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</si>
  <si>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</si>
  <si>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</si>
  <si>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</si>
  <si>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</si>
  <si>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広島県熊野町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</si>
  <si>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</si>
  <si>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</si>
  <si>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</si>
  <si>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</si>
  <si>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</si>
  <si>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</si>
  <si>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</si>
  <si>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</si>
  <si>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</si>
  <si>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</si>
  <si>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</si>
  <si>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</si>
  <si>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</si>
  <si>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</si>
  <si>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</si>
  <si>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</si>
  <si>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</si>
  <si>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</si>
  <si>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</si>
  <si>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</si>
  <si>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</si>
  <si>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</si>
  <si>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</si>
  <si>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</si>
  <si>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</si>
  <si>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</si>
  <si>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</si>
  <si>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</si>
  <si>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</si>
  <si>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</si>
  <si>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</si>
  <si>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</si>
  <si>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</si>
  <si>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</si>
  <si>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</si>
  <si>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</si>
  <si>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</si>
  <si>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上水道事業会計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</si>
  <si>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</si>
  <si>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</si>
  <si>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</si>
  <si>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</si>
  <si>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</si>
  <si>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</si>
  <si>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</si>
  <si>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</si>
  <si>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</si>
  <si>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</si>
  <si>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</si>
  <si>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</si>
  <si>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</si>
  <si>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</si>
  <si>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</si>
  <si>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</si>
  <si>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</si>
  <si>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</si>
  <si>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</si>
  <si>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</si>
  <si>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</si>
  <si>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</si>
  <si>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</si>
  <si>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</si>
  <si>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</si>
  <si>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</si>
  <si>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</si>
  <si>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</si>
  <si>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</si>
  <si>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</si>
  <si>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</si>
  <si>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</si>
  <si>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</si>
  <si>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</si>
  <si>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</si>
  <si>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</si>
  <si>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</si>
  <si>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</si>
  <si>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</si>
  <si>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</si>
  <si>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</si>
  <si>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</si>
  <si>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</si>
  <si>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</si>
  <si>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</si>
  <si>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</si>
  <si>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</si>
  <si>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</si>
  <si>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</si>
  <si>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</si>
  <si>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</si>
  <si>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</si>
  <si>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</si>
  <si>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</si>
  <si>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</si>
  <si>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</si>
  <si>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</si>
  <si>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</si>
  <si>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</si>
  <si>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</si>
  <si>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</si>
  <si>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</si>
  <si>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</si>
  <si>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</si>
  <si>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</si>
  <si>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</si>
  <si>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</si>
  <si>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</si>
  <si>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</si>
  <si>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</si>
  <si>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</si>
  <si>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</si>
  <si>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</si>
  <si>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</si>
  <si>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</si>
  <si>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</si>
  <si>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</si>
  <si>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</si>
  <si>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</si>
  <si>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</si>
  <si>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</si>
  <si>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</si>
  <si>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</si>
  <si>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</si>
  <si>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</si>
  <si>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</si>
  <si>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</si>
  <si>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</si>
  <si>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</si>
  <si>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</si>
  <si>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</si>
  <si>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</si>
  <si>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</si>
  <si>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</si>
  <si>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</si>
  <si>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</si>
  <si>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</si>
  <si>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</si>
  <si>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</si>
  <si>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</si>
  <si>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</si>
  <si>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</si>
  <si>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</si>
  <si>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</si>
  <si>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</si>
  <si>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</si>
  <si>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</si>
  <si>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</si>
  <si>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</si>
  <si>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</si>
  <si>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</si>
  <si>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</si>
  <si>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</si>
  <si>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</si>
  <si>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</si>
  <si>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</si>
  <si>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</si>
  <si>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</si>
  <si>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</si>
  <si>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</si>
  <si>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</si>
  <si>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</si>
  <si>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</si>
  <si>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</si>
  <si>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</si>
  <si>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</si>
  <si>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</si>
  <si>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</si>
  <si>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</si>
  <si>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</si>
  <si>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</si>
  <si>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</si>
  <si>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</si>
  <si>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</si>
  <si>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</si>
  <si>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</si>
  <si>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</si>
  <si>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</si>
  <si>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</si>
  <si>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</si>
  <si>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</si>
  <si>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</si>
  <si>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</si>
  <si>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</si>
  <si>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</si>
  <si>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</si>
  <si>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</si>
  <si>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</si>
  <si>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</si>
  <si>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</si>
  <si>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</si>
  <si>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</si>
  <si>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</si>
  <si>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0.95</t>
  </si>
  <si>
    <t>▲ 3.34</t>
  </si>
  <si>
    <t>上水道事業会計</t>
  </si>
  <si>
    <t>一般会計</t>
  </si>
  <si>
    <t>介護保険特別会計</t>
  </si>
  <si>
    <t>国民健康保険事業特別会計</t>
  </si>
  <si>
    <t>下水道事業会計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</si>
  <si>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</si>
  <si>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</si>
  <si>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</si>
  <si>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</si>
  <si>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</si>
  <si>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</si>
  <si>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</si>
  <si>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</si>
  <si>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</si>
  <si>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</si>
  <si>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後期高齢者医療広域連合（一般会計）</t>
    <rPh sb="0" eb="7">
      <t>コウキコウレイシャイリョウ</t>
    </rPh>
    <rPh sb="7" eb="11">
      <t>コウイキレンゴウ</t>
    </rPh>
    <rPh sb="12" eb="16">
      <t>イッパンカイケイ</t>
    </rPh>
    <phoneticPr fontId="2"/>
  </si>
  <si>
    <t>後期高齢者医療広域連合（特別会計）</t>
    <rPh sb="0" eb="7">
      <t>コウキコウレイシャイリョウ</t>
    </rPh>
    <rPh sb="7" eb="11">
      <t>コウイキレンゴウ</t>
    </rPh>
    <rPh sb="12" eb="14">
      <t>トクベツ</t>
    </rPh>
    <rPh sb="14" eb="16">
      <t>カイケイ</t>
    </rPh>
    <phoneticPr fontId="2"/>
  </si>
  <si>
    <t>一般財団法人筆の里振興事業団</t>
    <rPh sb="0" eb="6">
      <t>イッパンザイダンホウジン</t>
    </rPh>
    <rPh sb="6" eb="7">
      <t>フデ</t>
    </rPh>
    <rPh sb="8" eb="9">
      <t>サト</t>
    </rPh>
    <rPh sb="9" eb="14">
      <t>シンコウジギョウダン</t>
    </rPh>
    <phoneticPr fontId="2"/>
  </si>
  <si>
    <t>広島県市町総合事務組合（一般会計）</t>
    <rPh sb="0" eb="3">
      <t>ヒロシマケン</t>
    </rPh>
    <rPh sb="3" eb="7">
      <t>シマチソウゴウ</t>
    </rPh>
    <rPh sb="7" eb="9">
      <t>ジム</t>
    </rPh>
    <rPh sb="9" eb="11">
      <t>クミアイ</t>
    </rPh>
    <rPh sb="12" eb="14">
      <t>イッパン</t>
    </rPh>
    <rPh sb="14" eb="16">
      <t>カイケイ</t>
    </rPh>
    <phoneticPr fontId="2"/>
  </si>
  <si>
    <t>安芸地区衛生施設管理組合（一般会計）</t>
    <rPh sb="0" eb="8">
      <t>アキチクエイセイシセツ</t>
    </rPh>
    <rPh sb="8" eb="12">
      <t>カンリクミアイ</t>
    </rPh>
    <rPh sb="13" eb="15">
      <t>イッパン</t>
    </rPh>
    <rPh sb="15" eb="17">
      <t>カイケイ</t>
    </rPh>
    <phoneticPr fontId="2"/>
  </si>
  <si>
    <t>安芸地区衛生施設管理組合（安芸地区広域ごみ焼却場事業特別会計）</t>
    <phoneticPr fontId="2"/>
  </si>
  <si>
    <t>広島県海田高等学校財産組合（一般会計）</t>
    <rPh sb="0" eb="3">
      <t>ヒロシマケン</t>
    </rPh>
    <rPh sb="3" eb="5">
      <t>カイタ</t>
    </rPh>
    <rPh sb="5" eb="9">
      <t>コウトウガッコウ</t>
    </rPh>
    <rPh sb="9" eb="13">
      <t>ザイサンクミアイ</t>
    </rPh>
    <rPh sb="14" eb="18">
      <t>イッパンカイケイ</t>
    </rPh>
    <phoneticPr fontId="2"/>
  </si>
  <si>
    <t>公共施設等整備基金</t>
    <rPh sb="0" eb="2">
      <t>コウキョウ</t>
    </rPh>
    <rPh sb="2" eb="4">
      <t>シセツ</t>
    </rPh>
    <rPh sb="4" eb="5">
      <t>トウ</t>
    </rPh>
    <rPh sb="5" eb="7">
      <t>セイビ</t>
    </rPh>
    <rPh sb="7" eb="9">
      <t>キキン</t>
    </rPh>
    <phoneticPr fontId="2"/>
  </si>
  <si>
    <t>筆の里づくり基金</t>
    <rPh sb="0" eb="1">
      <t>フデ</t>
    </rPh>
    <rPh sb="2" eb="3">
      <t>サト</t>
    </rPh>
    <rPh sb="6" eb="8">
      <t>キキン</t>
    </rPh>
    <phoneticPr fontId="2"/>
  </si>
  <si>
    <t>地域福祉基金</t>
  </si>
  <si>
    <t>筆の里工房収蔵物等購入基金</t>
  </si>
  <si>
    <t>ふるさと・水と土の保全基金</t>
    <rPh sb="5" eb="6">
      <t>ミズ</t>
    </rPh>
    <rPh sb="7" eb="8">
      <t>ツチ</t>
    </rPh>
    <rPh sb="9" eb="11">
      <t>ホゼン</t>
    </rPh>
    <rPh sb="11" eb="13">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</si>
</sst>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B51C-4C3A-B414-3E42116EEE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50258</c:v>
                </c:pt>
                <c:pt idx="1">
                  <c:v>38570</c:v>
                </c:pt>
                <c:pt idx="2">
                  <c:v>84686</c:v>
                </c:pt>
                <c:pt idx="3">
                  <c:v>47542</c:v>
                </c:pt>
                <c:pt idx="4">
                  <c:v>31287</c:v>
                </c:pt>
              </c:numCache>
            </c:numRef>
          </c:val>
          <c:smooth val="0"/>
          <c:extLst>
            <c:ext xmlns:c16="http://schemas.microsoft.com/office/drawing/2014/chart" uri="{C3380CC4-5D6E-409C-BE32-E72D297353CC}">
              <c16:uniqueId val="{00000001-B51C-4C3A-B414-3E42116EEE0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2.62</c:v>
                </c:pt>
                <c:pt idx="1">
                  <c:v>2.7</c:v>
                </c:pt>
                <c:pt idx="2">
                  <c:v>1.69</c:v>
                </c:pt>
                <c:pt idx="3">
                  <c:v>7.83</c:v>
                </c:pt>
                <c:pt idx="4">
                  <c:v>5.28</c:v>
                </c:pt>
              </c:numCache>
            </c:numRef>
          </c:val>
          <c:extLst>
            <c:ext xmlns:c16="http://schemas.microsoft.com/office/drawing/2014/chart" uri="{C3380CC4-5D6E-409C-BE32-E72D297353CC}">
              <c16:uniqueId val="{00000000-523A-4650-B59B-B4CBD19946A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27.02</c:v>
                </c:pt>
                <c:pt idx="1">
                  <c:v>23.33</c:v>
                </c:pt>
                <c:pt idx="2">
                  <c:v>23.68</c:v>
                </c:pt>
                <c:pt idx="3">
                  <c:v>26.01</c:v>
                </c:pt>
                <c:pt idx="4">
                  <c:v>30.47</c:v>
                </c:pt>
              </c:numCache>
            </c:numRef>
          </c:val>
          <c:extLst>
            <c:ext xmlns:c16="http://schemas.microsoft.com/office/drawing/2014/chart" uri="{C3380CC4-5D6E-409C-BE32-E72D297353CC}">
              <c16:uniqueId val="{00000001-523A-4650-B59B-B4CBD19946A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-0.95</c:v>
                </c:pt>
                <c:pt idx="1">
                  <c:v>-3.34</c:v>
                </c:pt>
                <c:pt idx="2">
                  <c:v>0.4</c:v>
                </c:pt>
                <c:pt idx="3">
                  <c:v>10.07</c:v>
                </c:pt>
                <c:pt idx="4">
                  <c:v>1.29</c:v>
                </c:pt>
              </c:numCache>
            </c:numRef>
          </c:val>
          <c:smooth val="0"/>
          <c:extLst>
            <c:ext xmlns:c16="http://schemas.microsoft.com/office/drawing/2014/chart" uri="{C3380CC4-5D6E-409C-BE32-E72D297353CC}">
              <c16:uniqueId val="{00000002-523A-4650-B59B-B4CBD19946A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0.24</c:v>
                </c:pt>
                <c:pt idx="8">
                  <c:v>0</c:v>
                </c:pt>
                <c:pt idx="9">
                  <c:v>0</c:v>
                </c:pt>
              </c:numCache>
            </c:numRef>
          </c:val>
          <c:extLst>
            <c:ext xmlns:c16="http://schemas.microsoft.com/office/drawing/2014/chart" uri="{C3380CC4-5D6E-409C-BE32-E72D297353CC}">
              <c16:uniqueId val="{00000000-2954-4109-BC21-DFA11D1938C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954-4109-BC21-DFA11D1938C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954-4109-BC21-DFA11D1938C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954-4109-BC21-DFA11D1938C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0.22</c:v>
                </c:pt>
                <c:pt idx="2">
                  <c:v>#N/A</c:v>
                </c:pt>
                <c:pt idx="3">
                  <c:v>0.2</c:v>
                </c:pt>
                <c:pt idx="4">
                  <c:v>#N/A</c:v>
                </c:pt>
                <c:pt idx="5">
                  <c:v>0.2</c:v>
                </c:pt>
                <c:pt idx="6">
                  <c:v>#N/A</c:v>
                </c:pt>
                <c:pt idx="7">
                  <c:v>0.02</c:v>
                </c:pt>
                <c:pt idx="8">
                  <c:v>#N/A</c:v>
                </c:pt>
                <c:pt idx="9">
                  <c:v>0.33</c:v>
                </c:pt>
              </c:numCache>
            </c:numRef>
          </c:val>
          <c:extLst>
            <c:ext xmlns:c16="http://schemas.microsoft.com/office/drawing/2014/chart" uri="{C3380CC4-5D6E-409C-BE32-E72D297353CC}">
              <c16:uniqueId val="{00000004-2954-4109-BC21-DFA11D1938CD}"/>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0.56000000000000005</c:v>
                </c:pt>
              </c:numCache>
            </c:numRef>
          </c:val>
          <c:extLst>
            <c:ext xmlns:c16="http://schemas.microsoft.com/office/drawing/2014/chart" uri="{C3380CC4-5D6E-409C-BE32-E72D297353CC}">
              <c16:uniqueId val="{00000005-2954-4109-BC21-DFA11D1938CD}"/>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0.98</c:v>
                </c:pt>
                <c:pt idx="2">
                  <c:v>#N/A</c:v>
                </c:pt>
                <c:pt idx="3">
                  <c:v>0.94</c:v>
                </c:pt>
                <c:pt idx="4">
                  <c:v>#N/A</c:v>
                </c:pt>
                <c:pt idx="5">
                  <c:v>0.95</c:v>
                </c:pt>
                <c:pt idx="6">
                  <c:v>#N/A</c:v>
                </c:pt>
                <c:pt idx="7">
                  <c:v>0.54</c:v>
                </c:pt>
                <c:pt idx="8">
                  <c:v>#N/A</c:v>
                </c:pt>
                <c:pt idx="9">
                  <c:v>0.65</c:v>
                </c:pt>
              </c:numCache>
            </c:numRef>
          </c:val>
          <c:extLst>
            <c:ext xmlns:c16="http://schemas.microsoft.com/office/drawing/2014/chart" uri="{C3380CC4-5D6E-409C-BE32-E72D297353CC}">
              <c16:uniqueId val="{00000006-2954-4109-BC21-DFA11D1938C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1.18</c:v>
                </c:pt>
                <c:pt idx="2">
                  <c:v>#N/A</c:v>
                </c:pt>
                <c:pt idx="3">
                  <c:v>0.84</c:v>
                </c:pt>
                <c:pt idx="4">
                  <c:v>#N/A</c:v>
                </c:pt>
                <c:pt idx="5">
                  <c:v>1.52</c:v>
                </c:pt>
                <c:pt idx="6">
                  <c:v>#N/A</c:v>
                </c:pt>
                <c:pt idx="7">
                  <c:v>1.32</c:v>
                </c:pt>
                <c:pt idx="8">
                  <c:v>#N/A</c:v>
                </c:pt>
                <c:pt idx="9">
                  <c:v>1.98</c:v>
                </c:pt>
              </c:numCache>
            </c:numRef>
          </c:val>
          <c:extLst>
            <c:ext xmlns:c16="http://schemas.microsoft.com/office/drawing/2014/chart" uri="{C3380CC4-5D6E-409C-BE32-E72D297353CC}">
              <c16:uniqueId val="{00000007-2954-4109-BC21-DFA11D1938C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2.61</c:v>
                </c:pt>
                <c:pt idx="2">
                  <c:v>#N/A</c:v>
                </c:pt>
                <c:pt idx="3">
                  <c:v>2.69</c:v>
                </c:pt>
                <c:pt idx="4">
                  <c:v>#N/A</c:v>
                </c:pt>
                <c:pt idx="5">
                  <c:v>1.69</c:v>
                </c:pt>
                <c:pt idx="6">
                  <c:v>#N/A</c:v>
                </c:pt>
                <c:pt idx="7">
                  <c:v>7.83</c:v>
                </c:pt>
                <c:pt idx="8">
                  <c:v>#N/A</c:v>
                </c:pt>
                <c:pt idx="9">
                  <c:v>5.27</c:v>
                </c:pt>
              </c:numCache>
            </c:numRef>
          </c:val>
          <c:extLst>
            <c:ext xmlns:c16="http://schemas.microsoft.com/office/drawing/2014/chart" uri="{C3380CC4-5D6E-409C-BE32-E72D297353CC}">
              <c16:uniqueId val="{00000008-2954-4109-BC21-DFA11D1938CD}"/>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17.55</c:v>
                </c:pt>
                <c:pt idx="2">
                  <c:v>#N/A</c:v>
                </c:pt>
                <c:pt idx="3">
                  <c:v>18.309999999999999</c:v>
                </c:pt>
                <c:pt idx="4">
                  <c:v>#N/A</c:v>
                </c:pt>
                <c:pt idx="5">
                  <c:v>18.850000000000001</c:v>
                </c:pt>
                <c:pt idx="6">
                  <c:v>#N/A</c:v>
                </c:pt>
                <c:pt idx="7">
                  <c:v>18.510000000000002</c:v>
                </c:pt>
                <c:pt idx="8">
                  <c:v>#N/A</c:v>
                </c:pt>
                <c:pt idx="9">
                  <c:v>19.84</c:v>
                </c:pt>
              </c:numCache>
            </c:numRef>
          </c:val>
          <c:extLst>
            <c:ext xmlns:c16="http://schemas.microsoft.com/office/drawing/2014/chart" uri="{C3380CC4-5D6E-409C-BE32-E72D297353CC}">
              <c16:uniqueId val="{00000009-2954-4109-BC21-DFA11D1938C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637</c:v>
                </c:pt>
                <c:pt idx="5">
                  <c:v>635</c:v>
                </c:pt>
                <c:pt idx="8">
                  <c:v>640</c:v>
                </c:pt>
                <c:pt idx="11">
                  <c:v>642</c:v>
                </c:pt>
                <c:pt idx="14">
                  <c:v>649</c:v>
                </c:pt>
              </c:numCache>
            </c:numRef>
          </c:val>
          <c:extLst>
            <c:ext xmlns:c16="http://schemas.microsoft.com/office/drawing/2014/chart" uri="{C3380CC4-5D6E-409C-BE32-E72D297353CC}">
              <c16:uniqueId val="{00000000-8A53-4D82-ACCA-EDFF86A45B0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A53-4D82-ACCA-EDFF86A45B0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2-8A53-4D82-ACCA-EDFF86A45B0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c:v>
                </c:pt>
                <c:pt idx="3">
                  <c:v>3</c:v>
                </c:pt>
                <c:pt idx="6">
                  <c:v>23</c:v>
                </c:pt>
                <c:pt idx="9">
                  <c:v>33</c:v>
                </c:pt>
                <c:pt idx="12">
                  <c:v>33</c:v>
                </c:pt>
              </c:numCache>
            </c:numRef>
          </c:val>
          <c:extLst>
            <c:ext xmlns:c16="http://schemas.microsoft.com/office/drawing/2014/chart" uri="{C3380CC4-5D6E-409C-BE32-E72D297353CC}">
              <c16:uniqueId val="{00000003-8A53-4D82-ACCA-EDFF86A45B0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321</c:v>
                </c:pt>
                <c:pt idx="3">
                  <c:v>304</c:v>
                </c:pt>
                <c:pt idx="6">
                  <c:v>260</c:v>
                </c:pt>
                <c:pt idx="9">
                  <c:v>269</c:v>
                </c:pt>
                <c:pt idx="12">
                  <c:v>278</c:v>
                </c:pt>
              </c:numCache>
            </c:numRef>
          </c:val>
          <c:extLst>
            <c:ext xmlns:c16="http://schemas.microsoft.com/office/drawing/2014/chart" uri="{C3380CC4-5D6E-409C-BE32-E72D297353CC}">
              <c16:uniqueId val="{00000004-8A53-4D82-ACCA-EDFF86A45B0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53-4D82-ACCA-EDFF86A45B0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A53-4D82-ACCA-EDFF86A45B0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640</c:v>
                </c:pt>
                <c:pt idx="3">
                  <c:v>646</c:v>
                </c:pt>
                <c:pt idx="6">
                  <c:v>601</c:v>
                </c:pt>
                <c:pt idx="9">
                  <c:v>642</c:v>
                </c:pt>
                <c:pt idx="12">
                  <c:v>721</c:v>
                </c:pt>
              </c:numCache>
            </c:numRef>
          </c:val>
          <c:extLst>
            <c:ext xmlns:c16="http://schemas.microsoft.com/office/drawing/2014/chart" uri="{C3380CC4-5D6E-409C-BE32-E72D297353CC}">
              <c16:uniqueId val="{00000007-8A53-4D82-ACCA-EDFF86A45B0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327</c:v>
                </c:pt>
                <c:pt idx="2">
                  <c:v>#N/A</c:v>
                </c:pt>
                <c:pt idx="3">
                  <c:v>#N/A</c:v>
                </c:pt>
                <c:pt idx="4">
                  <c:v>318</c:v>
                </c:pt>
                <c:pt idx="5">
                  <c:v>#N/A</c:v>
                </c:pt>
                <c:pt idx="6">
                  <c:v>#N/A</c:v>
                </c:pt>
                <c:pt idx="7">
                  <c:v>244</c:v>
                </c:pt>
                <c:pt idx="8">
                  <c:v>#N/A</c:v>
                </c:pt>
                <c:pt idx="9">
                  <c:v>#N/A</c:v>
                </c:pt>
                <c:pt idx="10">
                  <c:v>302</c:v>
                </c:pt>
                <c:pt idx="11">
                  <c:v>#N/A</c:v>
                </c:pt>
                <c:pt idx="12">
                  <c:v>#N/A</c:v>
                </c:pt>
                <c:pt idx="13">
                  <c:v>383</c:v>
                </c:pt>
                <c:pt idx="14">
                  <c:v>#N/A</c:v>
                </c:pt>
              </c:numCache>
            </c:numRef>
          </c:val>
          <c:smooth val="0"/>
          <c:extLst>
            <c:ext xmlns:c16="http://schemas.microsoft.com/office/drawing/2014/chart" uri="{C3380CC4-5D6E-409C-BE32-E72D297353CC}">
              <c16:uniqueId val="{00000008-8A53-4D82-ACCA-EDFF86A45B0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8245</c:v>
                </c:pt>
                <c:pt idx="5">
                  <c:v>8544</c:v>
                </c:pt>
                <c:pt idx="8">
                  <c:v>8537</c:v>
                </c:pt>
                <c:pt idx="11">
                  <c:v>8488</c:v>
                </c:pt>
                <c:pt idx="14">
                  <c:v>8275</c:v>
                </c:pt>
              </c:numCache>
            </c:numRef>
          </c:val>
          <c:extLst>
            <c:ext xmlns:c16="http://schemas.microsoft.com/office/drawing/2014/chart" uri="{C3380CC4-5D6E-409C-BE32-E72D297353CC}">
              <c16:uniqueId val="{00000000-10D6-4D0F-991D-2D9AFE4609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0D6-4D0F-991D-2D9AFE4609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3391</c:v>
                </c:pt>
                <c:pt idx="5">
                  <c:v>3200</c:v>
                </c:pt>
                <c:pt idx="8">
                  <c:v>3426</c:v>
                </c:pt>
                <c:pt idx="11">
                  <c:v>3960</c:v>
                </c:pt>
                <c:pt idx="14">
                  <c:v>4325</c:v>
                </c:pt>
              </c:numCache>
            </c:numRef>
          </c:val>
          <c:extLst>
            <c:ext xmlns:c16="http://schemas.microsoft.com/office/drawing/2014/chart" uri="{C3380CC4-5D6E-409C-BE32-E72D297353CC}">
              <c16:uniqueId val="{00000002-10D6-4D0F-991D-2D9AFE4609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0D6-4D0F-991D-2D9AFE4609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0D6-4D0F-991D-2D9AFE4609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D6-4D0F-991D-2D9AFE4609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877</c:v>
                </c:pt>
                <c:pt idx="3">
                  <c:v>844</c:v>
                </c:pt>
                <c:pt idx="6">
                  <c:v>836</c:v>
                </c:pt>
                <c:pt idx="9">
                  <c:v>800</c:v>
                </c:pt>
                <c:pt idx="12">
                  <c:v>813</c:v>
                </c:pt>
              </c:numCache>
            </c:numRef>
          </c:val>
          <c:extLst>
            <c:ext xmlns:c16="http://schemas.microsoft.com/office/drawing/2014/chart" uri="{C3380CC4-5D6E-409C-BE32-E72D297353CC}">
              <c16:uniqueId val="{00000006-10D6-4D0F-991D-2D9AFE4609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389</c:v>
                </c:pt>
                <c:pt idx="3">
                  <c:v>387</c:v>
                </c:pt>
                <c:pt idx="6">
                  <c:v>365</c:v>
                </c:pt>
                <c:pt idx="9">
                  <c:v>364</c:v>
                </c:pt>
                <c:pt idx="12">
                  <c:v>332</c:v>
                </c:pt>
              </c:numCache>
            </c:numRef>
          </c:val>
          <c:extLst>
            <c:ext xmlns:c16="http://schemas.microsoft.com/office/drawing/2014/chart" uri="{C3380CC4-5D6E-409C-BE32-E72D297353CC}">
              <c16:uniqueId val="{00000007-10D6-4D0F-991D-2D9AFE4609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3553</c:v>
                </c:pt>
                <c:pt idx="3">
                  <c:v>3508</c:v>
                </c:pt>
                <c:pt idx="6">
                  <c:v>3190</c:v>
                </c:pt>
                <c:pt idx="9">
                  <c:v>2867</c:v>
                </c:pt>
                <c:pt idx="12">
                  <c:v>2658</c:v>
                </c:pt>
              </c:numCache>
            </c:numRef>
          </c:val>
          <c:extLst>
            <c:ext xmlns:c16="http://schemas.microsoft.com/office/drawing/2014/chart" uri="{C3380CC4-5D6E-409C-BE32-E72D297353CC}">
              <c16:uniqueId val="{00000008-10D6-4D0F-991D-2D9AFE4609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0D6-4D0F-991D-2D9AFE4609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7207</c:v>
                </c:pt>
                <c:pt idx="3">
                  <c:v>7368</c:v>
                </c:pt>
                <c:pt idx="6">
                  <c:v>8268</c:v>
                </c:pt>
                <c:pt idx="9">
                  <c:v>8395</c:v>
                </c:pt>
                <c:pt idx="12">
                  <c:v>8107</c:v>
                </c:pt>
              </c:numCache>
            </c:numRef>
          </c:val>
          <c:extLst>
            <c:ext xmlns:c16="http://schemas.microsoft.com/office/drawing/2014/chart" uri="{C3380CC4-5D6E-409C-BE32-E72D297353CC}">
              <c16:uniqueId val="{0000000A-10D6-4D0F-991D-2D9AFE46091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391</c:v>
                </c:pt>
                <c:pt idx="2">
                  <c:v>#N/A</c:v>
                </c:pt>
                <c:pt idx="3">
                  <c:v>#N/A</c:v>
                </c:pt>
                <c:pt idx="4">
                  <c:v>363</c:v>
                </c:pt>
                <c:pt idx="5">
                  <c:v>#N/A</c:v>
                </c:pt>
                <c:pt idx="6">
                  <c:v>#N/A</c:v>
                </c:pt>
                <c:pt idx="7">
                  <c:v>696</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0D6-4D0F-991D-2D9AFE46091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1302</c:v>
                </c:pt>
                <c:pt idx="1">
                  <c:v>1527</c:v>
                </c:pt>
                <c:pt idx="2">
                  <c:v>1757</c:v>
                </c:pt>
              </c:numCache>
            </c:numRef>
          </c:val>
          <c:extLst>
            <c:ext xmlns:c16="http://schemas.microsoft.com/office/drawing/2014/chart" uri="{C3380CC4-5D6E-409C-BE32-E72D297353CC}">
              <c16:uniqueId val="{00000000-DFEB-4E3E-8BF2-208CC1161F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43</c:v>
                </c:pt>
                <c:pt idx="1">
                  <c:v>43</c:v>
                </c:pt>
                <c:pt idx="2">
                  <c:v>43</c:v>
                </c:pt>
              </c:numCache>
            </c:numRef>
          </c:val>
          <c:extLst>
            <c:ext xmlns:c16="http://schemas.microsoft.com/office/drawing/2014/chart" uri="{C3380CC4-5D6E-409C-BE32-E72D297353CC}">
              <c16:uniqueId val="{00000001-DFEB-4E3E-8BF2-208CC1161F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901</c:v>
                </c:pt>
                <c:pt idx="1">
                  <c:v>1050</c:v>
                </c:pt>
                <c:pt idx="2">
                  <c:v>1104</c:v>
                </c:pt>
              </c:numCache>
            </c:numRef>
          </c:val>
          <c:extLst>
            <c:ext xmlns:c16="http://schemas.microsoft.com/office/drawing/2014/chart" uri="{C3380CC4-5D6E-409C-BE32-E72D297353CC}">
              <c16:uniqueId val="{00000002-DFEB-4E3E-8BF2-208CC1161FA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「元利償還金」については、大規模事業の償還終了により減少していたが、令和</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年度以降は、平成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年７月豪雨災害関連事業の元利償還が開始となるため、大幅に増加する見込みである。</a:t>
          </a:r>
          <a:endParaRPr lang="ja-JP" altLang="ja-JP" sz="1800">
            <a:effectLst/>
          </a:endParaRPr>
        </a:p>
        <a:p>
          <a:r>
            <a:rPr kumimoji="1" lang="ja-JP" altLang="ja-JP" sz="1400">
              <a:solidFill>
                <a:schemeClr val="dk1"/>
              </a:solidFill>
              <a:effectLst/>
              <a:latin typeface="+mn-lt"/>
              <a:ea typeface="+mn-ea"/>
              <a:cs typeface="+mn-cs"/>
            </a:rPr>
            <a:t>「算入公債費等」は、交付税措置の有利な地方債のみを借入していることから、伸び率は抑えられている。</a:t>
          </a:r>
          <a:endParaRPr lang="ja-JP" altLang="ja-JP" sz="18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「地方債現在残高」は、平成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７月豪雨に係る災害復旧事業や災害関連事業により令和３年度まで増加していたが、令和４年度は臨時財政対策債の減額により地方債残高も減少している。今後も適切な事業規模で事業を実施し、計画的な地方債発行に努める。</a:t>
          </a:r>
        </a:p>
        <a:p>
          <a:r>
            <a:rPr kumimoji="1" lang="ja-JP" altLang="en-US" sz="1400">
              <a:latin typeface="ＭＳ ゴシック" pitchFamily="49" charset="-128"/>
              <a:ea typeface="ＭＳ ゴシック" pitchFamily="49" charset="-128"/>
            </a:rPr>
            <a:t>　「公営企業債等繰入見込額」は、下水道事業のみとなっており、計画的な事業実施により地方債残高が減少しているが、老朽化した管渠更新等が当初の計画から遅れていることもあり、財政状況鑑みながら、計画的に事業を実施し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年７月豪雨の影響により令和元年度の</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億円まで減少したが、その後は利用見込みのない財産の売却や、実質単年度収支の黒字化により増加している。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広島県熊野町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令和２年度以降財政調整基金からの繰入額なしでの財政運営ができたこと、有休町有地の売却やふるさと納税により得た収入を基金に積み立てたことにより増額した。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による税収の減や高齢化による社会保障関連経費の増加、公共施設の老朽化による修繕や維持管理経費などの一般財源負担の増加が見込まれるが、事業の見直しなどによる効率的な行政運営や公共施設適正管理計画に基づいた計画的な施設管理により、事業費を抑制することで、基金の取り崩しを抑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公共施設等整備基金：公共施設等の整備を目的とする事業の効率的な推進を図るもの。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筆の里づくり基金：筆の里づくりの資金に充てるもの。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地域福祉基金：高齢者保健福祉の増進を図り、高齢者保健福祉施策を推進する経費の財源に充てるもの。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公共施設等整備基金：遊休町有地の売却益を積立したことにより増額となった。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筆の里づくり基金：小学校低学年書道科指導事業、筆づくり体験事業などに充当をしたが、ふるさと納税の一部を積立てたことにより増額となった。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地域福祉基金：高齢者等交通弱者の移動手段の確保を目的とした「おでかけ号」の運行経費に充当した。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公共施設等整備基金：老朽施設の改修等の大規模事業により減少が見込まれるため、遊休公有財産の売却等により積立財源の確保に努める。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筆の里づくり基金：筆文化継承に資する事業や書写教育等の振興に関する事業へ活用する見込みのため、ふるさと納税等により積立財源の確保に努める。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年７月豪雨の影響により大きく減少していたが、事業の精査による経常経費の減少や、普通交付税の増加などにより、令和２年度から繰入額なしでの財政運営ができたことから基金残高も増加となった。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人口減による税収の減や高齢化による社会保障関連経費の増加により、一般財源負担の増加が見込まれるが、事業の見直しなどにより効率的な行政運営をすることで、財政調整基金の取り崩しを抑える。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基金利子のみで増減なし。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計画的に積立てる予定は無いが、積立て分については地方債償還に充てていく。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238DE001-AF15-442A-9966-08AAEAD6D62E}"/>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6095E9A4-51B4-490E-B4A4-22D92F6A7F9F}"/>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7D2580AD-B183-4715-8716-3807384418D6}"/>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68B2D0EE-6DF5-462B-A02E-B99D08D62997}"/>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E3257C7-781B-4E03-96F2-FF1DB790FB07}"/>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E09755C-4955-4CD2-919E-D42F377B0A9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F2CD0405-6A7F-498E-82E0-6AA3D8EDC486}"/>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5B9B4C1-99A3-4E07-83C5-7DEFBC8C4B69}"/>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244336C1-1A77-42F7-88BE-B9C81AD4C607}"/>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341438A-79B8-4DFC-B5A6-A5C9346E41E7}"/>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23,485
23,258
33.76
10,473,748
10,131,923
304,374
5,765,329
8,107,009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E7744214-E97E-42EC-BD5F-0C136BD0858C}"/>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62498754-0927-4866-883F-CA6203DD1ED6}"/>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C8393520-B79B-4279-AE9B-B226BE47293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E21E131-4876-4191-B237-6485E0BAD7BA}"/>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4178173C-8BE8-49DD-8C85-3C6461BB2DE4}"/>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ACD5325F-26BC-45FD-8EB7-9328AA7F09E7}"/>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1DB4E113-D21E-47DF-9EBC-97CC50D98337}"/>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F17B7347-1A2E-4C02-89A2-A72DB93B8D94}"/>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E09CFC44-FAA6-4E6E-AF6C-5CF7874FD898}"/>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1CDE3A73-5369-4035-9FA5-475B5A5B006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EC0C689B-1490-4FE0-8153-41D55E463A3D}"/>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0635E1A-A1CF-40A2-BE30-C3C60C3CB3D7}"/>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51131DEE-E585-4521-A2F3-2A89D0DEC2A2}"/>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58FDC68-398C-4317-8901-C0F5259A076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9C054DA8-58E3-489B-A2C8-29A8AA00F0DF}"/>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7CA4ED60-1AED-4A40-8E4E-E72CA6793DBC}"/>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4BCE0493-4627-45FD-966C-D958EE41ECF4}"/>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E9AFF4B6-D524-4B04-B7F8-076BA83744A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6BE14A6B-2E54-4F35-9E3B-EDCF2FB11E0A}"/>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4A556769-81CC-4176-A842-5908FE9AE0F5}"/>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3B33530-D45C-4517-8105-DE92143CF727}"/>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FAEB5027-E011-4C65-839A-C769F8EDABCB}"/>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E0DA0682-B588-4EC5-B4C3-B4CA4E716906}"/>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E8709961-57FF-4494-8CD2-5A9AE8516CF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11240795-96E3-4967-A786-89E23B1C04CD}"/>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627CC156-3150-4EE1-A1CA-A57C38E66B1B}"/>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E06AF70D-B3C6-45D8-9F55-C75AECEC73D6}"/>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B29E4AB1-7771-49D5-8CE7-3F7D8A52FFE2}"/>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E765B70A-39B5-47EB-BC6C-601E228ED56A}"/>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7A84BD9-C00F-4BAE-B0DC-18B0F9738F63}"/>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7137B39C-A541-435B-A7CA-879ED51D9486}"/>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0425BDC-2F0D-484E-9393-31DF9594F112}"/>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AD6A5E64-6F28-4301-A315-19967FD5D40F}"/>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2765CA2-B5EE-4491-9359-122FA94B169C}"/>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D3818C2-EED3-4517-A3EF-A9E66A7A7E33}"/>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8DC3CA1D-F514-4423-AF91-06FEC28A701E}"/>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EB3A1563-D954-45FF-931E-8ADB37863E01}"/>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全国平均を上回る高齢化率（</a:t>
          </a:r>
          <a:r>
            <a:rPr kumimoji="1" lang="en-US" altLang="ja-JP" sz="1100">
              <a:solidFill>
                <a:schemeClr val="dk1"/>
              </a:solidFill>
              <a:effectLst/>
              <a:latin typeface="+mn-lt"/>
              <a:ea typeface="+mn-ea"/>
              <a:cs typeface="+mn-cs"/>
            </a:rPr>
            <a:t>R5.1.1</a:t>
          </a:r>
          <a:r>
            <a:rPr kumimoji="1" lang="ja-JP" altLang="ja-JP" sz="1100">
              <a:solidFill>
                <a:schemeClr val="dk1"/>
              </a:solidFill>
              <a:effectLst/>
              <a:latin typeface="+mn-lt"/>
              <a:ea typeface="+mn-ea"/>
              <a:cs typeface="+mn-cs"/>
            </a:rPr>
            <a:t>現在：</a:t>
          </a:r>
          <a:r>
            <a:rPr kumimoji="1" lang="en-US" altLang="ja-JP" sz="1100">
              <a:solidFill>
                <a:schemeClr val="dk1"/>
              </a:solidFill>
              <a:effectLst/>
              <a:latin typeface="+mn-lt"/>
              <a:ea typeface="+mn-ea"/>
              <a:cs typeface="+mn-cs"/>
            </a:rPr>
            <a:t>35.2</a:t>
          </a:r>
          <a:r>
            <a:rPr kumimoji="1" lang="ja-JP" altLang="ja-JP" sz="1100">
              <a:solidFill>
                <a:schemeClr val="dk1"/>
              </a:solidFill>
              <a:effectLst/>
              <a:latin typeface="+mn-lt"/>
              <a:ea typeface="+mn-ea"/>
              <a:cs typeface="+mn-cs"/>
            </a:rPr>
            <a:t>％）に加え、企業が少ないこと等により、財政基盤が弱く、類似団体平均を下回っている。企業立地の促進などによる歳入の確保に取り組みながらも、大幅な町税の増加を見込めないため、人口の社会増への諸施策を着実に取り組みつつ、徴収率の向上、遊休公有財産の売却や、事務事業の見直し等による行政の効率化を行うことで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82D54DCF-E4AD-43B0-B979-4DF5A167AB79}"/>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19A96849-8037-4A03-B2DC-5AF6A12FC8D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B6B0A84A-4228-48FC-AAC0-1AD742F485CC}"/>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4454FBA1-FC4E-430C-AAA6-E4C7F0F47BFC}"/>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D7BBD1DF-E0B9-4EFF-B8F9-FBD1BB15B3EB}"/>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41E50B09-CCAC-4CBA-AEBB-CCEFABFE8607}"/>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279F30ED-82F4-4F61-B291-3F1A4B6DD781}"/>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70557347-0B37-447E-9EA9-227DD0C9FF15}"/>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3A6EE073-5665-4F32-845D-A64DDBCB807D}"/>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F8C8A5EF-B048-4826-8289-BB247A7A0C48}"/>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35CBDE31-0D89-475A-B541-FF37F1632FAC}"/>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D89D994-7168-4F67-8B84-79DB739C1989}"/>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453ADFA7-F872-449B-975F-01CC3338927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98A72AD6-7599-4762-A41C-2FEE88AD4EE9}"/>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7070930A-2D53-4C35-9D1C-604D26EC6665}"/>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A8725991-70E0-4434-B8A4-D3DFC65D3D2C}"/>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D7CF2004-986F-46C7-84C1-11F4D9C51A83}"/>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C433D4CC-2DF8-45C1-9D00-7D892BED773A}"/>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D4285E59-6C34-4C23-BBA2-F13B9C04A402}"/>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F64CDF30-EA88-4746-B3F5-DDC1202F746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148872</xdr:rowOff>
    </xdr:to>
    <xdr:cxnSp macro="">
      <xdr:nvCxnSpPr>
        <xdr:cNvPr id="69" name="直線コネクタ 68">
          <a:extLst>
            <a:ext uri="{FF2B5EF4-FFF2-40B4-BE49-F238E27FC236}">
              <a16:creationId xmlns:a16="http://schemas.microsoft.com/office/drawing/2014/main" id="{42582892-C2C3-481C-A4E6-58B0CB080EC9}"/>
            </a:ext>
          </a:extLst>
        </xdr:cNvPr>
        <xdr:cNvCxnSpPr/>
      </xdr:nvCxnSpPr>
      <xdr:spPr>
        <a:xfrm>
          <a:off x="4114800" y="75078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a:extLst>
            <a:ext uri="{FF2B5EF4-FFF2-40B4-BE49-F238E27FC236}">
              <a16:creationId xmlns:a16="http://schemas.microsoft.com/office/drawing/2014/main" id="{1C40B2F6-D450-4690-A18D-CF134322242B}"/>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3C011569-DE3B-4D9D-9FB3-DDE67862909C}"/>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108655</xdr:rowOff>
    </xdr:from>
    <xdr:to>
      <xdr:col>19</xdr:col>
      <xdr:colOff>133350</xdr:colOff>
      <xdr:row>43</xdr:row>
      <xdr:rowOff>135467</xdr:rowOff>
    </xdr:to>
    <xdr:cxnSp macro="">
      <xdr:nvCxnSpPr>
        <xdr:cNvPr id="72" name="直線コネクタ 71">
          <a:extLst>
            <a:ext uri="{FF2B5EF4-FFF2-40B4-BE49-F238E27FC236}">
              <a16:creationId xmlns:a16="http://schemas.microsoft.com/office/drawing/2014/main" id="{1CA69069-BAF5-4641-A9E2-713895A83857}"/>
            </a:ext>
          </a:extLst>
        </xdr:cNvPr>
        <xdr:cNvCxnSpPr/>
      </xdr:nvCxnSpPr>
      <xdr:spPr>
        <a:xfrm>
          <a:off x="3225800" y="74810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FC20E94C-E4EC-4291-AD24-1585BA10AA06}"/>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a:extLst>
            <a:ext uri="{FF2B5EF4-FFF2-40B4-BE49-F238E27FC236}">
              <a16:creationId xmlns:a16="http://schemas.microsoft.com/office/drawing/2014/main" id="{AF2D6C27-CA73-412E-896D-2C1C27BEB86C}"/>
            </a:ext>
          </a:extLst>
        </xdr:cNvPr>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108655</xdr:rowOff>
    </xdr:from>
    <xdr:to>
      <xdr:col>15</xdr:col>
      <xdr:colOff>82550</xdr:colOff>
      <xdr:row>43</xdr:row>
      <xdr:rowOff>108655</xdr:rowOff>
    </xdr:to>
    <xdr:cxnSp macro="">
      <xdr:nvCxnSpPr>
        <xdr:cNvPr id="75" name="直線コネクタ 74">
          <a:extLst>
            <a:ext uri="{FF2B5EF4-FFF2-40B4-BE49-F238E27FC236}">
              <a16:creationId xmlns:a16="http://schemas.microsoft.com/office/drawing/2014/main" id="{74E67910-BC76-4D76-96EC-284041D1C688}"/>
            </a:ext>
          </a:extLst>
        </xdr:cNvPr>
        <xdr:cNvCxnSpPr/>
      </xdr:nvCxnSpPr>
      <xdr:spPr>
        <a:xfrm>
          <a:off x="2336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2F150CA5-C1B9-4201-BD2F-B852B927BE3B}"/>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id="{61FE5214-43F9-4A0C-A516-C4463C66C83E}"/>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108655</xdr:rowOff>
    </xdr:to>
    <xdr:cxnSp macro="">
      <xdr:nvCxnSpPr>
        <xdr:cNvPr id="78" name="直線コネクタ 77">
          <a:extLst>
            <a:ext uri="{FF2B5EF4-FFF2-40B4-BE49-F238E27FC236}">
              <a16:creationId xmlns:a16="http://schemas.microsoft.com/office/drawing/2014/main" id="{39145EDC-BB91-4B03-AB73-E7837A418A04}"/>
            </a:ext>
          </a:extLst>
        </xdr:cNvPr>
        <xdr:cNvCxnSpPr/>
      </xdr:nvCxnSpPr>
      <xdr:spPr>
        <a:xfrm>
          <a:off x="1447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2C8AB0FC-F96E-4C29-AB57-195F34EB7729}"/>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7D376DAE-04B4-4D49-B3D6-42FDFB9B8AFD}"/>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BA0B4548-6900-408A-B373-E3C4FAD7A5F9}"/>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a:extLst>
            <a:ext uri="{FF2B5EF4-FFF2-40B4-BE49-F238E27FC236}">
              <a16:creationId xmlns:a16="http://schemas.microsoft.com/office/drawing/2014/main" id="{6FF026AC-3E27-41A7-9505-88A6F8A12D76}"/>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2EA41852-4923-4880-9DDC-887784E2BD83}"/>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B8FD590A-97DC-4DD7-8EC1-641EC5C80D62}"/>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A6EBD835-0A3F-495D-822B-23EA679A01D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AD9FEEE5-8B96-4D37-9728-0544B62AA97F}"/>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1D9B7BFB-B626-4168-B966-DF0577DDBEE7}"/>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98072</xdr:rowOff>
    </xdr:from>
    <xdr:to>
      <xdr:col>23</xdr:col>
      <xdr:colOff>184150</xdr:colOff>
      <xdr:row>44</xdr:row>
      <xdr:rowOff>28222</xdr:rowOff>
    </xdr:to>
    <xdr:sp macro="" textlink="">
      <xdr:nvSpPr>
        <xdr:cNvPr id="88" name="楕円 87">
          <a:extLst>
            <a:ext uri="{FF2B5EF4-FFF2-40B4-BE49-F238E27FC236}">
              <a16:creationId xmlns:a16="http://schemas.microsoft.com/office/drawing/2014/main" id="{92EDE533-D5F8-4E8B-8264-676E1885ED08}"/>
            </a:ext>
          </a:extLst>
        </xdr:cNvPr>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70149</xdr:rowOff>
    </xdr:from>
    <xdr:ext cx="762000" cy="259045"/>
    <xdr:sp macro="" textlink="">
      <xdr:nvSpPr>
        <xdr:cNvPr id="89" name="財政力該当値テキスト">
          <a:extLst>
            <a:ext uri="{FF2B5EF4-FFF2-40B4-BE49-F238E27FC236}">
              <a16:creationId xmlns:a16="http://schemas.microsoft.com/office/drawing/2014/main" id="{5115C151-295E-46D3-A318-97576D9BDE7C}"/>
            </a:ext>
          </a:extLst>
        </xdr:cNvPr>
        <xdr:cNvSpPr txBox="1"/>
      </xdr:nvSpPr>
      <xdr:spPr>
        <a:xfrm>
          <a:off x="5041900" y="744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a:extLst>
            <a:ext uri="{FF2B5EF4-FFF2-40B4-BE49-F238E27FC236}">
              <a16:creationId xmlns:a16="http://schemas.microsoft.com/office/drawing/2014/main" id="{13EE51F6-1279-427C-82BD-390FE2263253}"/>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a:extLst>
            <a:ext uri="{FF2B5EF4-FFF2-40B4-BE49-F238E27FC236}">
              <a16:creationId xmlns:a16="http://schemas.microsoft.com/office/drawing/2014/main" id="{4E9FD03D-6F58-4324-91AD-7C03975A9689}"/>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57855</xdr:rowOff>
    </xdr:from>
    <xdr:to>
      <xdr:col>15</xdr:col>
      <xdr:colOff>133350</xdr:colOff>
      <xdr:row>43</xdr:row>
      <xdr:rowOff>159455</xdr:rowOff>
    </xdr:to>
    <xdr:sp macro="" textlink="">
      <xdr:nvSpPr>
        <xdr:cNvPr id="92" name="楕円 91">
          <a:extLst>
            <a:ext uri="{FF2B5EF4-FFF2-40B4-BE49-F238E27FC236}">
              <a16:creationId xmlns:a16="http://schemas.microsoft.com/office/drawing/2014/main" id="{CB138F24-101E-4BA8-8921-E5BB6CEFB90E}"/>
            </a:ext>
          </a:extLst>
        </xdr:cNvPr>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93" name="テキスト ボックス 92">
          <a:extLst>
            <a:ext uri="{FF2B5EF4-FFF2-40B4-BE49-F238E27FC236}">
              <a16:creationId xmlns:a16="http://schemas.microsoft.com/office/drawing/2014/main" id="{506AAF66-6454-4C2A-9A9B-432087835A6A}"/>
            </a:ext>
          </a:extLst>
        </xdr:cNvPr>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57855</xdr:rowOff>
    </xdr:from>
    <xdr:to>
      <xdr:col>11</xdr:col>
      <xdr:colOff>82550</xdr:colOff>
      <xdr:row>43</xdr:row>
      <xdr:rowOff>159455</xdr:rowOff>
    </xdr:to>
    <xdr:sp macro="" textlink="">
      <xdr:nvSpPr>
        <xdr:cNvPr id="94" name="楕円 93">
          <a:extLst>
            <a:ext uri="{FF2B5EF4-FFF2-40B4-BE49-F238E27FC236}">
              <a16:creationId xmlns:a16="http://schemas.microsoft.com/office/drawing/2014/main" id="{14311932-8869-4CF9-9FA3-4E2CB5005375}"/>
            </a:ext>
          </a:extLst>
        </xdr:cNvPr>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95" name="テキスト ボックス 94">
          <a:extLst>
            <a:ext uri="{FF2B5EF4-FFF2-40B4-BE49-F238E27FC236}">
              <a16:creationId xmlns:a16="http://schemas.microsoft.com/office/drawing/2014/main" id="{3D32CA6D-1C30-4596-9198-E33B01AB418F}"/>
            </a:ext>
          </a:extLst>
        </xdr:cNvPr>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a:extLst>
            <a:ext uri="{FF2B5EF4-FFF2-40B4-BE49-F238E27FC236}">
              <a16:creationId xmlns:a16="http://schemas.microsoft.com/office/drawing/2014/main" id="{5D067C23-8CB0-47F7-9E76-0B6EA0769957}"/>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a:extLst>
            <a:ext uri="{FF2B5EF4-FFF2-40B4-BE49-F238E27FC236}">
              <a16:creationId xmlns:a16="http://schemas.microsoft.com/office/drawing/2014/main" id="{CE96AF9C-9C09-42E5-9212-1A83435940D7}"/>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6C442C60-4EF9-4ED0-8B59-ED69A77F341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FD0A137C-B7F2-4E12-BEC5-0206EDC3D63F}"/>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EFFAE85E-3918-466F-B68E-8B893D426E5B}"/>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D3782763-BDA8-45FD-8F74-3509753295C2}"/>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EE591D3D-C619-4A36-8A40-A02E5433CD88}"/>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779E9031-764A-4951-9345-0F2B94F71CB2}"/>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3E69B2C-1821-4A6C-9854-07E20038D622}"/>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A5B9C234-C2BE-4256-8B14-5E911322C5FB}"/>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96AB0E46-B313-46A5-98F3-24F3C5ACC9F2}"/>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BCE39C7E-B5EC-4796-B65D-87975DE27925}"/>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22574987-B1B8-4A2A-B655-CB5A0B14FBC8}"/>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DF6336F0-6A37-46A5-8E03-E5594BEF9B7E}"/>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D2A9016F-C2DF-497A-87C1-7CFF479A3438}"/>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は補助費等及び公債費の増加により、令和３年度に続き似類似体平均を上回る結果となった。補助費等については、令和４年度から下水道事業会計の法適用化に伴い、性質が繰出金から補助金等へ変わり、かつ</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百万円増加したことによる増加。公債費については、</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年７月豪雨に関連する</a:t>
          </a:r>
          <a:r>
            <a:rPr kumimoji="1" lang="ja-JP" altLang="ja-JP" sz="1100">
              <a:solidFill>
                <a:schemeClr val="dk1"/>
              </a:solidFill>
              <a:effectLst/>
              <a:latin typeface="+mn-lt"/>
              <a:ea typeface="+mn-ea"/>
              <a:cs typeface="+mn-cs"/>
            </a:rPr>
            <a:t>地方債金償還が増加している。</a:t>
          </a:r>
          <a:endParaRPr lang="ja-JP" altLang="ja-JP" sz="1400">
            <a:effectLst/>
          </a:endParaRPr>
        </a:p>
        <a:p>
          <a:r>
            <a:rPr kumimoji="1" lang="ja-JP" altLang="ja-JP" sz="1100">
              <a:solidFill>
                <a:schemeClr val="dk1"/>
              </a:solidFill>
              <a:effectLst/>
              <a:latin typeface="+mn-lt"/>
              <a:ea typeface="+mn-ea"/>
              <a:cs typeface="+mn-cs"/>
            </a:rPr>
            <a:t>　今後について、令和７年度までは公債費が高い水準で推移する見込みとなっているため、全ての事務事業の優先度を厳しく点検し、経常経費の削減を図る。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C5B11A9D-3414-404C-8C70-CA2C647C5D2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5DA2E068-43E9-479D-AE6A-933CC15F445E}"/>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E6236954-ECB1-4C30-8B89-725D5C0056B5}"/>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9639408C-FA91-44C1-9915-05DEDB6D356B}"/>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4814B98-17F6-4D33-9B1D-94B75CABC687}"/>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E4049D2F-1865-4253-A843-AB792000A77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549F4FE6-8B51-4DC9-8EE4-7D37063F9CE7}"/>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56ED876E-9410-49B0-8482-13CFD5789166}"/>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E587F73C-8362-4F1A-9DF2-15D2C3EBEA87}"/>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1016DE38-D25E-4F59-AF8C-E263E302ED96}"/>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F86E0D0E-7EDF-4100-B208-FCC243303CDA}"/>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4F6E7323-6657-44F2-A9A4-FF87FB62AC71}"/>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E9F420F2-FA01-4D70-8269-98D9FB113319}"/>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9E902A9F-C5AD-4578-BA75-958095A03798}"/>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A6CFB4AA-3966-4FA7-8A68-45083AE312F8}"/>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F385D43A-05FB-431F-8B79-5B2D3AD6225E}"/>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71E32E83-4B92-4DFA-A641-A00F4640A2FE}"/>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897B33E4-6738-40E4-88A2-CD25A5149742}"/>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499F55B3-784A-4F63-9802-0AAE01160E2C}"/>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143256</xdr:rowOff>
    </xdr:from>
    <xdr:to>
      <xdr:col>23</xdr:col>
      <xdr:colOff>133350</xdr:colOff>
      <xdr:row>64</xdr:row>
      <xdr:rowOff>160020</xdr:rowOff>
    </xdr:to>
    <xdr:cxnSp macro="">
      <xdr:nvCxnSpPr>
        <xdr:cNvPr id="130" name="直線コネクタ 129">
          <a:extLst>
            <a:ext uri="{FF2B5EF4-FFF2-40B4-BE49-F238E27FC236}">
              <a16:creationId xmlns:a16="http://schemas.microsoft.com/office/drawing/2014/main" id="{BA67A7A6-2C0F-4309-B138-E6953F20FB67}"/>
            </a:ext>
          </a:extLst>
        </xdr:cNvPr>
        <xdr:cNvCxnSpPr/>
      </xdr:nvCxnSpPr>
      <xdr:spPr>
        <a:xfrm>
          <a:off x="4114800" y="10944606"/>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a:extLst>
            <a:ext uri="{FF2B5EF4-FFF2-40B4-BE49-F238E27FC236}">
              <a16:creationId xmlns:a16="http://schemas.microsoft.com/office/drawing/2014/main" id="{56051475-E793-4774-B0F9-688CB2DFF1C4}"/>
            </a:ext>
          </a:extLst>
        </xdr:cNvPr>
        <xdr:cNvSpPr txBox="1"/>
      </xdr:nvSpPr>
      <xdr:spPr>
        <a:xfrm>
          <a:off x="5041900" y="107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D6DC28EF-F4B0-4E53-A6C6-3C4441E6083B}"/>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143256</xdr:rowOff>
    </xdr:from>
    <xdr:to>
      <xdr:col>19</xdr:col>
      <xdr:colOff>133350</xdr:colOff>
      <xdr:row>64</xdr:row>
      <xdr:rowOff>82804</xdr:rowOff>
    </xdr:to>
    <xdr:cxnSp macro="">
      <xdr:nvCxnSpPr>
        <xdr:cNvPr id="133" name="直線コネクタ 132">
          <a:extLst>
            <a:ext uri="{FF2B5EF4-FFF2-40B4-BE49-F238E27FC236}">
              <a16:creationId xmlns:a16="http://schemas.microsoft.com/office/drawing/2014/main" id="{7108AA04-84EF-48BF-A4C2-C6D9382324EF}"/>
            </a:ext>
          </a:extLst>
        </xdr:cNvPr>
        <xdr:cNvCxnSpPr/>
      </xdr:nvCxnSpPr>
      <xdr:spPr>
        <a:xfrm flipV="1">
          <a:off x="3225800" y="1094460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743BBB2D-1573-49F7-A445-16E390CBB5FE}"/>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35" name="テキスト ボックス 134">
          <a:extLst>
            <a:ext uri="{FF2B5EF4-FFF2-40B4-BE49-F238E27FC236}">
              <a16:creationId xmlns:a16="http://schemas.microsoft.com/office/drawing/2014/main" id="{97D8AAE9-0414-4A69-87A3-28BB18749F06}"/>
            </a:ext>
          </a:extLst>
        </xdr:cNvPr>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82804</xdr:rowOff>
    </xdr:from>
    <xdr:to>
      <xdr:col>15</xdr:col>
      <xdr:colOff>82550</xdr:colOff>
      <xdr:row>65</xdr:row>
      <xdr:rowOff>27178</xdr:rowOff>
    </xdr:to>
    <xdr:cxnSp macro="">
      <xdr:nvCxnSpPr>
        <xdr:cNvPr id="136" name="直線コネクタ 135">
          <a:extLst>
            <a:ext uri="{FF2B5EF4-FFF2-40B4-BE49-F238E27FC236}">
              <a16:creationId xmlns:a16="http://schemas.microsoft.com/office/drawing/2014/main" id="{409C459F-79BB-4D51-847F-D67D2F137CC7}"/>
            </a:ext>
          </a:extLst>
        </xdr:cNvPr>
        <xdr:cNvCxnSpPr/>
      </xdr:nvCxnSpPr>
      <xdr:spPr>
        <a:xfrm flipV="1">
          <a:off x="2336800" y="1105560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568BE45E-FCC9-4C14-84A4-D7C8A6CB8AD7}"/>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38" name="テキスト ボックス 137">
          <a:extLst>
            <a:ext uri="{FF2B5EF4-FFF2-40B4-BE49-F238E27FC236}">
              <a16:creationId xmlns:a16="http://schemas.microsoft.com/office/drawing/2014/main" id="{9503F743-E34E-4956-AFA8-3D00B59F5990}"/>
            </a:ext>
          </a:extLst>
        </xdr:cNvPr>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102108</xdr:rowOff>
    </xdr:from>
    <xdr:to>
      <xdr:col>11</xdr:col>
      <xdr:colOff>31750</xdr:colOff>
      <xdr:row>65</xdr:row>
      <xdr:rowOff>27178</xdr:rowOff>
    </xdr:to>
    <xdr:cxnSp macro="">
      <xdr:nvCxnSpPr>
        <xdr:cNvPr id="139" name="直線コネクタ 138">
          <a:extLst>
            <a:ext uri="{FF2B5EF4-FFF2-40B4-BE49-F238E27FC236}">
              <a16:creationId xmlns:a16="http://schemas.microsoft.com/office/drawing/2014/main" id="{C3053C77-F278-4A33-A62E-D095EEBAB157}"/>
            </a:ext>
          </a:extLst>
        </xdr:cNvPr>
        <xdr:cNvCxnSpPr/>
      </xdr:nvCxnSpPr>
      <xdr:spPr>
        <a:xfrm>
          <a:off x="1447800" y="1107490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3764D171-1436-485B-BEF3-4FF95DC51CCC}"/>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1" name="テキスト ボックス 140">
          <a:extLst>
            <a:ext uri="{FF2B5EF4-FFF2-40B4-BE49-F238E27FC236}">
              <a16:creationId xmlns:a16="http://schemas.microsoft.com/office/drawing/2014/main" id="{2316AE57-6517-42EB-8F18-A57B35AE73E2}"/>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62B1CDC0-4C90-4E4C-89C8-315EDF853A8C}"/>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3" name="テキスト ボックス 142">
          <a:extLst>
            <a:ext uri="{FF2B5EF4-FFF2-40B4-BE49-F238E27FC236}">
              <a16:creationId xmlns:a16="http://schemas.microsoft.com/office/drawing/2014/main" id="{AA12A286-2A7D-44F0-9CF1-0E2BA11D8343}"/>
            </a:ext>
          </a:extLst>
        </xdr:cNvPr>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80B40891-ABE2-4204-B024-7510BBB0F5D4}"/>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18AD28BE-C682-4EAD-9DFC-76D827CFFAFC}"/>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569C5936-CD79-4C79-BC53-834A3BA60D43}"/>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BEBE0C91-B0D8-481F-B972-9512084B96A9}"/>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6419324-B7A0-497B-BEC7-D67133A1885D}"/>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49" name="楕円 148">
          <a:extLst>
            <a:ext uri="{FF2B5EF4-FFF2-40B4-BE49-F238E27FC236}">
              <a16:creationId xmlns:a16="http://schemas.microsoft.com/office/drawing/2014/main" id="{0D608F0A-EFE2-405D-A46E-390E49A299A8}"/>
            </a:ext>
          </a:extLst>
        </xdr:cNvPr>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81297</xdr:rowOff>
    </xdr:from>
    <xdr:ext cx="762000" cy="259045"/>
    <xdr:sp macro="" textlink="">
      <xdr:nvSpPr>
        <xdr:cNvPr id="150" name="財政構造の弾力性該当値テキスト">
          <a:extLst>
            <a:ext uri="{FF2B5EF4-FFF2-40B4-BE49-F238E27FC236}">
              <a16:creationId xmlns:a16="http://schemas.microsoft.com/office/drawing/2014/main" id="{8D335F36-6CEE-41FF-A07F-B17DD9D51B6C}"/>
            </a:ext>
          </a:extLst>
        </xdr:cNvPr>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92456</xdr:rowOff>
    </xdr:from>
    <xdr:to>
      <xdr:col>19</xdr:col>
      <xdr:colOff>184150</xdr:colOff>
      <xdr:row>64</xdr:row>
      <xdr:rowOff>22606</xdr:rowOff>
    </xdr:to>
    <xdr:sp macro="" textlink="">
      <xdr:nvSpPr>
        <xdr:cNvPr id="151" name="楕円 150">
          <a:extLst>
            <a:ext uri="{FF2B5EF4-FFF2-40B4-BE49-F238E27FC236}">
              <a16:creationId xmlns:a16="http://schemas.microsoft.com/office/drawing/2014/main" id="{80FE6342-1FF4-4EE1-B501-F8E7D4C6DDBE}"/>
            </a:ext>
          </a:extLst>
        </xdr:cNvPr>
        <xdr:cNvSpPr/>
      </xdr:nvSpPr>
      <xdr:spPr>
        <a:xfrm>
          <a:off x="4064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7383</xdr:rowOff>
    </xdr:from>
    <xdr:ext cx="736600" cy="259045"/>
    <xdr:sp macro="" textlink="">
      <xdr:nvSpPr>
        <xdr:cNvPr id="152" name="テキスト ボックス 151">
          <a:extLst>
            <a:ext uri="{FF2B5EF4-FFF2-40B4-BE49-F238E27FC236}">
              <a16:creationId xmlns:a16="http://schemas.microsoft.com/office/drawing/2014/main" id="{EFBDEA85-3746-43AC-AB51-1A1EB2D685ED}"/>
            </a:ext>
          </a:extLst>
        </xdr:cNvPr>
        <xdr:cNvSpPr txBox="1"/>
      </xdr:nvSpPr>
      <xdr:spPr>
        <a:xfrm>
          <a:off x="3733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32004</xdr:rowOff>
    </xdr:from>
    <xdr:to>
      <xdr:col>15</xdr:col>
      <xdr:colOff>133350</xdr:colOff>
      <xdr:row>64</xdr:row>
      <xdr:rowOff>133604</xdr:rowOff>
    </xdr:to>
    <xdr:sp macro="" textlink="">
      <xdr:nvSpPr>
        <xdr:cNvPr id="153" name="楕円 152">
          <a:extLst>
            <a:ext uri="{FF2B5EF4-FFF2-40B4-BE49-F238E27FC236}">
              <a16:creationId xmlns:a16="http://schemas.microsoft.com/office/drawing/2014/main" id="{213454CC-E950-4457-BAEF-07E6E540C232}"/>
            </a:ext>
          </a:extLst>
        </xdr:cNvPr>
        <xdr:cNvSpPr/>
      </xdr:nvSpPr>
      <xdr:spPr>
        <a:xfrm>
          <a:off x="3175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143781</xdr:rowOff>
    </xdr:from>
    <xdr:ext cx="762000" cy="259045"/>
    <xdr:sp macro="" textlink="">
      <xdr:nvSpPr>
        <xdr:cNvPr id="154" name="テキスト ボックス 153">
          <a:extLst>
            <a:ext uri="{FF2B5EF4-FFF2-40B4-BE49-F238E27FC236}">
              <a16:creationId xmlns:a16="http://schemas.microsoft.com/office/drawing/2014/main" id="{D3FC4393-06F1-4465-9419-27F559826C19}"/>
            </a:ext>
          </a:extLst>
        </xdr:cNvPr>
        <xdr:cNvSpPr txBox="1"/>
      </xdr:nvSpPr>
      <xdr:spPr>
        <a:xfrm>
          <a:off x="2844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147828</xdr:rowOff>
    </xdr:from>
    <xdr:to>
      <xdr:col>11</xdr:col>
      <xdr:colOff>82550</xdr:colOff>
      <xdr:row>65</xdr:row>
      <xdr:rowOff>77978</xdr:rowOff>
    </xdr:to>
    <xdr:sp macro="" textlink="">
      <xdr:nvSpPr>
        <xdr:cNvPr id="155" name="楕円 154">
          <a:extLst>
            <a:ext uri="{FF2B5EF4-FFF2-40B4-BE49-F238E27FC236}">
              <a16:creationId xmlns:a16="http://schemas.microsoft.com/office/drawing/2014/main" id="{D360EB07-9B58-42B2-B58C-DAB6468E0C25}"/>
            </a:ext>
          </a:extLst>
        </xdr:cNvPr>
        <xdr:cNvSpPr/>
      </xdr:nvSpPr>
      <xdr:spPr>
        <a:xfrm>
          <a:off x="2286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56" name="テキスト ボックス 155">
          <a:extLst>
            <a:ext uri="{FF2B5EF4-FFF2-40B4-BE49-F238E27FC236}">
              <a16:creationId xmlns:a16="http://schemas.microsoft.com/office/drawing/2014/main" id="{2CE7D0D1-E77F-4CF4-BC82-D88F0960D9A8}"/>
            </a:ext>
          </a:extLst>
        </xdr:cNvPr>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57" name="楕円 156">
          <a:extLst>
            <a:ext uri="{FF2B5EF4-FFF2-40B4-BE49-F238E27FC236}">
              <a16:creationId xmlns:a16="http://schemas.microsoft.com/office/drawing/2014/main" id="{82C59EAB-3CFD-4D8E-9C97-74F2B675255D}"/>
            </a:ext>
          </a:extLst>
        </xdr:cNvPr>
        <xdr:cNvSpPr/>
      </xdr:nvSpPr>
      <xdr:spPr>
        <a:xfrm>
          <a:off x="1397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58" name="テキスト ボックス 157">
          <a:extLst>
            <a:ext uri="{FF2B5EF4-FFF2-40B4-BE49-F238E27FC236}">
              <a16:creationId xmlns:a16="http://schemas.microsoft.com/office/drawing/2014/main" id="{84DD9E59-815A-4ECB-B166-5C92C023F1C3}"/>
            </a:ext>
          </a:extLst>
        </xdr:cNvPr>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F58ABD78-8DAE-4592-99C9-F0F0B40E3C6A}"/>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F987780C-3E7D-44F6-BE17-BEFE4A5DA1C3}"/>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7478532B-2299-4EE3-A48B-70DE0CEBF438}"/>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7B15291E-9AFF-424B-B8F7-6F055F344698}"/>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FA85B806-F567-41B3-829C-D774C69CC3CD}"/>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D30A0EF5-ED79-48F1-9837-B65909846809}"/>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58407BD2-3ACD-4E2D-B057-AFBB157BD461}"/>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9496E6EC-F53D-45D7-BEEB-D91C5BB52FAA}"/>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8F351051-905D-4220-BB27-F5100FA1791F}"/>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1DF618F3-A510-429F-8890-4D4320139ABA}"/>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4F4CE979-B5D4-4AC0-83CA-68814E6C52D8}"/>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A85FFFFE-48B2-480F-A4F6-529475FCA28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81A040A-EAD2-4526-A6B5-634ADA45E5E2}"/>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ものの、令和４年度は物価高騰・感染症対策のため臨時的に支出した、地域経済応援クーポン券業務や新型コロナウイルスワクチン接種のための委託料等の増加により一人当たりの物件費は前年度と比較して増加となった。　</a:t>
          </a:r>
          <a:endParaRPr lang="ja-JP" altLang="ja-JP" sz="1400">
            <a:effectLst/>
          </a:endParaRPr>
        </a:p>
        <a:p>
          <a:r>
            <a:rPr kumimoji="1" lang="ja-JP" altLang="ja-JP" sz="1100">
              <a:solidFill>
                <a:schemeClr val="dk1"/>
              </a:solidFill>
              <a:effectLst/>
              <a:latin typeface="+mn-lt"/>
              <a:ea typeface="+mn-ea"/>
              <a:cs typeface="+mn-cs"/>
            </a:rPr>
            <a:t>　今後も物件費において、基幹系業務システムの標準化・共通化への対応をはじめとした</a:t>
          </a:r>
          <a:r>
            <a:rPr kumimoji="1" lang="en-US" altLang="ja-JP" sz="1100">
              <a:solidFill>
                <a:schemeClr val="dk1"/>
              </a:solidFill>
              <a:effectLst/>
              <a:latin typeface="+mn-lt"/>
              <a:ea typeface="+mn-ea"/>
              <a:cs typeface="+mn-cs"/>
            </a:rPr>
            <a:t>DX</a:t>
          </a:r>
          <a:r>
            <a:rPr kumimoji="1" lang="ja-JP" altLang="ja-JP" sz="1100">
              <a:solidFill>
                <a:schemeClr val="dk1"/>
              </a:solidFill>
              <a:effectLst/>
              <a:latin typeface="+mn-lt"/>
              <a:ea typeface="+mn-ea"/>
              <a:cs typeface="+mn-cs"/>
            </a:rPr>
            <a:t>の推進に係る経費が増加していく見込みであるが、効率的な手法を検討しつつ、人件費を含めた全体的なコストの低減を図る。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A1E284BB-06ED-475F-B7B5-17413543B99A}"/>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17AD8E97-4241-4D89-93AB-BBF8261AE6AF}"/>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38252E7F-9EDF-409E-8B54-381D3156387E}"/>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F6E6F3DF-F25D-4250-8925-F12177C4C454}"/>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F1B02C33-2E47-41BF-8FBF-FF7485DCB3CA}"/>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CFAB1EFA-704D-44EC-B5CB-16606E1A648D}"/>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4003023C-C292-404C-9359-35CE8AD99442}"/>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20D1FE2A-5501-4F6C-82AC-B314AE92B123}"/>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F7108C40-A647-4048-AF95-F8FE1E17DBA5}"/>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980F13CB-A685-4934-B1A6-E23A1595C722}"/>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E6FAB416-E309-42C0-AA6A-DF061B729E2A}"/>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1AA8D3-3EEC-4B35-9A35-E4F43F74A071}"/>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FE1E0663-895B-439E-B4AB-AB2E77C76BCD}"/>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216DC029-0A46-4B36-9A87-252EB8316B21}"/>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F13825D1-0C2C-463D-9DE5-7BB4F8BA7961}"/>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D8956F6D-4A5F-409A-9EA2-E72C67114303}"/>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941B2682-ECE0-4FF8-85D6-FF130E47F3D4}"/>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84958</xdr:rowOff>
    </xdr:from>
    <xdr:to>
      <xdr:col>23</xdr:col>
      <xdr:colOff>133350</xdr:colOff>
      <xdr:row>82</xdr:row>
      <xdr:rowOff>135226</xdr:rowOff>
    </xdr:to>
    <xdr:cxnSp macro="">
      <xdr:nvCxnSpPr>
        <xdr:cNvPr id="189" name="直線コネクタ 188">
          <a:extLst>
            <a:ext uri="{FF2B5EF4-FFF2-40B4-BE49-F238E27FC236}">
              <a16:creationId xmlns:a16="http://schemas.microsoft.com/office/drawing/2014/main" id="{22AB0F5C-C687-42B4-B949-518A3886319A}"/>
            </a:ext>
          </a:extLst>
        </xdr:cNvPr>
        <xdr:cNvCxnSpPr/>
      </xdr:nvCxnSpPr>
      <xdr:spPr>
        <a:xfrm>
          <a:off x="4114800" y="14143858"/>
          <a:ext cx="838200" cy="5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a16="http://schemas.microsoft.com/office/drawing/2014/main" id="{99D5C9BA-BFF6-47AB-B905-6518FDEC62C2}"/>
            </a:ext>
          </a:extLst>
        </xdr:cNvPr>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15D925A9-BE1E-499F-AF4C-2A26735261A8}"/>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42633</xdr:rowOff>
    </xdr:from>
    <xdr:to>
      <xdr:col>19</xdr:col>
      <xdr:colOff>133350</xdr:colOff>
      <xdr:row>82</xdr:row>
      <xdr:rowOff>84958</xdr:rowOff>
    </xdr:to>
    <xdr:cxnSp macro="">
      <xdr:nvCxnSpPr>
        <xdr:cNvPr id="192" name="直線コネクタ 191">
          <a:extLst>
            <a:ext uri="{FF2B5EF4-FFF2-40B4-BE49-F238E27FC236}">
              <a16:creationId xmlns:a16="http://schemas.microsoft.com/office/drawing/2014/main" id="{92A3F6DE-5BCC-46A7-8D8D-1015BD79845C}"/>
            </a:ext>
          </a:extLst>
        </xdr:cNvPr>
        <xdr:cNvCxnSpPr/>
      </xdr:nvCxnSpPr>
      <xdr:spPr>
        <a:xfrm>
          <a:off x="3225800" y="14101533"/>
          <a:ext cx="889000" cy="4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98C7CE8C-6636-456B-8EE1-C17EDCCC6744}"/>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a16="http://schemas.microsoft.com/office/drawing/2014/main" id="{B79022DD-52A3-4A4C-9CC3-EDA3ED2290F4}"/>
            </a:ext>
          </a:extLst>
        </xdr:cNvPr>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6818</xdr:rowOff>
    </xdr:from>
    <xdr:to>
      <xdr:col>15</xdr:col>
      <xdr:colOff>82550</xdr:colOff>
      <xdr:row>82</xdr:row>
      <xdr:rowOff>42633</xdr:rowOff>
    </xdr:to>
    <xdr:cxnSp macro="">
      <xdr:nvCxnSpPr>
        <xdr:cNvPr id="195" name="直線コネクタ 194">
          <a:extLst>
            <a:ext uri="{FF2B5EF4-FFF2-40B4-BE49-F238E27FC236}">
              <a16:creationId xmlns:a16="http://schemas.microsoft.com/office/drawing/2014/main" id="{F07FC3AD-C831-48B5-9355-C81550D8701F}"/>
            </a:ext>
          </a:extLst>
        </xdr:cNvPr>
        <xdr:cNvCxnSpPr/>
      </xdr:nvCxnSpPr>
      <xdr:spPr>
        <a:xfrm>
          <a:off x="2336800" y="14065718"/>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9828465C-EDC1-4358-A3D2-81B2AC15D6BF}"/>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a:extLst>
            <a:ext uri="{FF2B5EF4-FFF2-40B4-BE49-F238E27FC236}">
              <a16:creationId xmlns:a16="http://schemas.microsoft.com/office/drawing/2014/main" id="{D09C3411-6C24-4FF1-941A-032B9DD3E33E}"/>
            </a:ext>
          </a:extLst>
        </xdr:cNvPr>
        <xdr:cNvSpPr txBox="1"/>
      </xdr:nvSpPr>
      <xdr:spPr>
        <a:xfrm>
          <a:off x="2844800" y="1420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2560</xdr:rowOff>
    </xdr:from>
    <xdr:to>
      <xdr:col>11</xdr:col>
      <xdr:colOff>31750</xdr:colOff>
      <xdr:row>82</xdr:row>
      <xdr:rowOff>6818</xdr:rowOff>
    </xdr:to>
    <xdr:cxnSp macro="">
      <xdr:nvCxnSpPr>
        <xdr:cNvPr id="198" name="直線コネクタ 197">
          <a:extLst>
            <a:ext uri="{FF2B5EF4-FFF2-40B4-BE49-F238E27FC236}">
              <a16:creationId xmlns:a16="http://schemas.microsoft.com/office/drawing/2014/main" id="{BAA86AA5-296C-4BF2-AACD-6ED73E811251}"/>
            </a:ext>
          </a:extLst>
        </xdr:cNvPr>
        <xdr:cNvCxnSpPr/>
      </xdr:nvCxnSpPr>
      <xdr:spPr>
        <a:xfrm>
          <a:off x="1447800" y="14061460"/>
          <a:ext cx="889000" cy="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C387AF2B-81C3-4E80-A904-920E291FE0C4}"/>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a:extLst>
            <a:ext uri="{FF2B5EF4-FFF2-40B4-BE49-F238E27FC236}">
              <a16:creationId xmlns:a16="http://schemas.microsoft.com/office/drawing/2014/main" id="{EB934CA3-B62A-4734-92C3-731878C07C68}"/>
            </a:ext>
          </a:extLst>
        </xdr:cNvPr>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5D7FB65D-065E-41CE-B3E1-D8A33EB8E2B8}"/>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a16="http://schemas.microsoft.com/office/drawing/2014/main" id="{190E8DCD-5426-4878-83E6-C19CC66B911D}"/>
            </a:ext>
          </a:extLst>
        </xdr:cNvPr>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130F1738-CCAE-4DDB-AA58-CAB304478F42}"/>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3EC78388-E141-4E74-89AC-843103C3D8DE}"/>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1441311B-CC1C-46E3-8E93-7D88119027DF}"/>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5DABB2F2-E7BF-4E39-929A-F4E54F701A22}"/>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8865F99D-8A82-446E-84E5-F87C13F04B91}"/>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84426</xdr:rowOff>
    </xdr:from>
    <xdr:to>
      <xdr:col>23</xdr:col>
      <xdr:colOff>184150</xdr:colOff>
      <xdr:row>83</xdr:row>
      <xdr:rowOff>14576</xdr:rowOff>
    </xdr:to>
    <xdr:sp macro="" textlink="">
      <xdr:nvSpPr>
        <xdr:cNvPr id="208" name="楕円 207">
          <a:extLst>
            <a:ext uri="{FF2B5EF4-FFF2-40B4-BE49-F238E27FC236}">
              <a16:creationId xmlns:a16="http://schemas.microsoft.com/office/drawing/2014/main" id="{6CEEACE6-EB57-4475-A170-77DA567583C6}"/>
            </a:ext>
          </a:extLst>
        </xdr:cNvPr>
        <xdr:cNvSpPr/>
      </xdr:nvSpPr>
      <xdr:spPr>
        <a:xfrm>
          <a:off x="4902200" y="1414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100953</xdr:rowOff>
    </xdr:from>
    <xdr:ext cx="762000" cy="259045"/>
    <xdr:sp macro="" textlink="">
      <xdr:nvSpPr>
        <xdr:cNvPr id="209" name="人件費・物件費等の状況該当値テキスト">
          <a:extLst>
            <a:ext uri="{FF2B5EF4-FFF2-40B4-BE49-F238E27FC236}">
              <a16:creationId xmlns:a16="http://schemas.microsoft.com/office/drawing/2014/main" id="{497339EE-EE62-44A0-A896-C52C8E76A6CB}"/>
            </a:ext>
          </a:extLst>
        </xdr:cNvPr>
        <xdr:cNvSpPr txBox="1"/>
      </xdr:nvSpPr>
      <xdr:spPr>
        <a:xfrm>
          <a:off x="5041900" y="13988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34158</xdr:rowOff>
    </xdr:from>
    <xdr:to>
      <xdr:col>19</xdr:col>
      <xdr:colOff>184150</xdr:colOff>
      <xdr:row>82</xdr:row>
      <xdr:rowOff>135758</xdr:rowOff>
    </xdr:to>
    <xdr:sp macro="" textlink="">
      <xdr:nvSpPr>
        <xdr:cNvPr id="210" name="楕円 209">
          <a:extLst>
            <a:ext uri="{FF2B5EF4-FFF2-40B4-BE49-F238E27FC236}">
              <a16:creationId xmlns:a16="http://schemas.microsoft.com/office/drawing/2014/main" id="{86BFB8CB-C076-432D-ADAE-0C5C4D7C261F}"/>
            </a:ext>
          </a:extLst>
        </xdr:cNvPr>
        <xdr:cNvSpPr/>
      </xdr:nvSpPr>
      <xdr:spPr>
        <a:xfrm>
          <a:off x="4064000" y="1409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145935</xdr:rowOff>
    </xdr:from>
    <xdr:ext cx="736600" cy="259045"/>
    <xdr:sp macro="" textlink="">
      <xdr:nvSpPr>
        <xdr:cNvPr id="211" name="テキスト ボックス 210">
          <a:extLst>
            <a:ext uri="{FF2B5EF4-FFF2-40B4-BE49-F238E27FC236}">
              <a16:creationId xmlns:a16="http://schemas.microsoft.com/office/drawing/2014/main" id="{8FF39E3A-2776-4770-8FE6-301F72A74F08}"/>
            </a:ext>
          </a:extLst>
        </xdr:cNvPr>
        <xdr:cNvSpPr txBox="1"/>
      </xdr:nvSpPr>
      <xdr:spPr>
        <a:xfrm>
          <a:off x="3733800" y="13861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163283</xdr:rowOff>
    </xdr:from>
    <xdr:to>
      <xdr:col>15</xdr:col>
      <xdr:colOff>133350</xdr:colOff>
      <xdr:row>82</xdr:row>
      <xdr:rowOff>93433</xdr:rowOff>
    </xdr:to>
    <xdr:sp macro="" textlink="">
      <xdr:nvSpPr>
        <xdr:cNvPr id="212" name="楕円 211">
          <a:extLst>
            <a:ext uri="{FF2B5EF4-FFF2-40B4-BE49-F238E27FC236}">
              <a16:creationId xmlns:a16="http://schemas.microsoft.com/office/drawing/2014/main" id="{DAE3CD5A-9684-4E0E-B0B1-E3C9E27C813C}"/>
            </a:ext>
          </a:extLst>
        </xdr:cNvPr>
        <xdr:cNvSpPr/>
      </xdr:nvSpPr>
      <xdr:spPr>
        <a:xfrm>
          <a:off x="3175000" y="1405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103610</xdr:rowOff>
    </xdr:from>
    <xdr:ext cx="762000" cy="259045"/>
    <xdr:sp macro="" textlink="">
      <xdr:nvSpPr>
        <xdr:cNvPr id="213" name="テキスト ボックス 212">
          <a:extLst>
            <a:ext uri="{FF2B5EF4-FFF2-40B4-BE49-F238E27FC236}">
              <a16:creationId xmlns:a16="http://schemas.microsoft.com/office/drawing/2014/main" id="{AA8108DB-2C0F-4AEE-A43C-B0349376B40B}"/>
            </a:ext>
          </a:extLst>
        </xdr:cNvPr>
        <xdr:cNvSpPr txBox="1"/>
      </xdr:nvSpPr>
      <xdr:spPr>
        <a:xfrm>
          <a:off x="2844800" y="1381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127468</xdr:rowOff>
    </xdr:from>
    <xdr:to>
      <xdr:col>11</xdr:col>
      <xdr:colOff>82550</xdr:colOff>
      <xdr:row>82</xdr:row>
      <xdr:rowOff>57618</xdr:rowOff>
    </xdr:to>
    <xdr:sp macro="" textlink="">
      <xdr:nvSpPr>
        <xdr:cNvPr id="214" name="楕円 213">
          <a:extLst>
            <a:ext uri="{FF2B5EF4-FFF2-40B4-BE49-F238E27FC236}">
              <a16:creationId xmlns:a16="http://schemas.microsoft.com/office/drawing/2014/main" id="{A6F52A97-929C-47C4-9C74-A0205277EE6C}"/>
            </a:ext>
          </a:extLst>
        </xdr:cNvPr>
        <xdr:cNvSpPr/>
      </xdr:nvSpPr>
      <xdr:spPr>
        <a:xfrm>
          <a:off x="2286000" y="1401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67795</xdr:rowOff>
    </xdr:from>
    <xdr:ext cx="762000" cy="259045"/>
    <xdr:sp macro="" textlink="">
      <xdr:nvSpPr>
        <xdr:cNvPr id="215" name="テキスト ボックス 214">
          <a:extLst>
            <a:ext uri="{FF2B5EF4-FFF2-40B4-BE49-F238E27FC236}">
              <a16:creationId xmlns:a16="http://schemas.microsoft.com/office/drawing/2014/main" id="{38143595-3E7E-48E2-BCDE-25F8F6A2B1DF}"/>
            </a:ext>
          </a:extLst>
        </xdr:cNvPr>
        <xdr:cNvSpPr txBox="1"/>
      </xdr:nvSpPr>
      <xdr:spPr>
        <a:xfrm>
          <a:off x="1955800" y="1378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123210</xdr:rowOff>
    </xdr:from>
    <xdr:to>
      <xdr:col>7</xdr:col>
      <xdr:colOff>31750</xdr:colOff>
      <xdr:row>82</xdr:row>
      <xdr:rowOff>53360</xdr:rowOff>
    </xdr:to>
    <xdr:sp macro="" textlink="">
      <xdr:nvSpPr>
        <xdr:cNvPr id="216" name="楕円 215">
          <a:extLst>
            <a:ext uri="{FF2B5EF4-FFF2-40B4-BE49-F238E27FC236}">
              <a16:creationId xmlns:a16="http://schemas.microsoft.com/office/drawing/2014/main" id="{2DB88082-FCDC-4461-80CF-E8F79C0E2B0F}"/>
            </a:ext>
          </a:extLst>
        </xdr:cNvPr>
        <xdr:cNvSpPr/>
      </xdr:nvSpPr>
      <xdr:spPr>
        <a:xfrm>
          <a:off x="1397000" y="140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63537</xdr:rowOff>
    </xdr:from>
    <xdr:ext cx="762000" cy="259045"/>
    <xdr:sp macro="" textlink="">
      <xdr:nvSpPr>
        <xdr:cNvPr id="217" name="テキスト ボックス 216">
          <a:extLst>
            <a:ext uri="{FF2B5EF4-FFF2-40B4-BE49-F238E27FC236}">
              <a16:creationId xmlns:a16="http://schemas.microsoft.com/office/drawing/2014/main" id="{E3BB0C0B-9F01-41B9-A7C1-CF29CBAEA5BF}"/>
            </a:ext>
          </a:extLst>
        </xdr:cNvPr>
        <xdr:cNvSpPr txBox="1"/>
      </xdr:nvSpPr>
      <xdr:spPr>
        <a:xfrm>
          <a:off x="1066800" y="1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7C720A0E-5A37-4F69-8A5E-68DFED7B815C}"/>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BCA0F8F-7357-4EED-8293-ED2B364ADA5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5FBBC13F-C5F9-4384-A2CA-77897DE95DAA}"/>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894DB119-F31B-4798-AFA4-9B7CFD008D3B}"/>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12CFE983-5E7D-4CFA-AFC1-A474BC0E1E94}"/>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6F150B24-7259-4478-8FBB-92BAFA750CE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71AC23B0-699E-4E65-B7BE-DE962049F8D4}"/>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8B080B1C-0086-4693-BB21-D9F84CA0DC4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769B50AB-3940-4EA4-AB75-E97CF307CAB1}"/>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F4E65157-B6B4-483C-9B34-7147CDF360B7}"/>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958F8077-0BD5-4871-8D53-6B5DBFDF6C62}"/>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7B71C413-28B5-45F0-82D0-8776AD9AB2EF}"/>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7AA3B35D-76ED-46D6-9829-A04AB2063E0A}"/>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本町におけるラスパイレス指数は、従来から類似団体平均より低い水準で推移し、全国平均比でも低い水準にあるが、今後も国や他団体の取組み状況を踏まえ、引き続き職員給与の適正化に努めていく。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AC2C6887-CDD1-4D3D-829C-758D1AA332B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25FD70FD-E052-4136-82F9-106C4491439E}"/>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85A4A18C-446A-4F4A-8405-E98BDA6F1B89}"/>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368FF919-7EA1-49BB-B731-48DD787B09E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8E8FDB50-05DF-4FA3-B181-D0DEDFB3C0A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562711A7-8A97-45C6-862D-A472104598CA}"/>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A750519-CAFE-436B-AEED-83AFB323DECD}"/>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3F001042-1391-44C2-8AB2-B5F94A79551B}"/>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8C5C9660-406A-4334-A39D-5151A04E9952}"/>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C5D51F01-D0E6-46F2-AAC7-15E168533893}"/>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F649F0CF-16A2-4E47-98B4-A3AC261197DA}"/>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84C3C4A1-61A2-4962-A60B-17849C83F2DC}"/>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34F760F3-411F-4E38-A03D-DE2A4A402D2A}"/>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83E23C59-E19C-4BCA-A19C-D2D6E363D114}"/>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22870643-79D4-46DE-B206-5B45EE1514CD}"/>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DB9DCBB5-E3D4-4EFE-96B0-4700E0CA53EE}"/>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805E8681-CA91-4C87-BAEF-666F460CA772}"/>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9CBA6EB6-039D-40F4-9338-EE4EA88A0AA4}"/>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13942EE1-53F3-41E2-82AD-F71B5F63E7FC}"/>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AD3D74A0-0D32-4045-8400-91903F578769}"/>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CDADD0A3-EE2F-488D-AC86-AACCD1562298}"/>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F16771A5-8E88-44A6-B9D0-183C32326ACF}"/>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29029</xdr:rowOff>
    </xdr:from>
    <xdr:to>
      <xdr:col>81</xdr:col>
      <xdr:colOff>44450</xdr:colOff>
      <xdr:row>83</xdr:row>
      <xdr:rowOff>98879</xdr:rowOff>
    </xdr:to>
    <xdr:cxnSp macro="">
      <xdr:nvCxnSpPr>
        <xdr:cNvPr id="253" name="直線コネクタ 252">
          <a:extLst>
            <a:ext uri="{FF2B5EF4-FFF2-40B4-BE49-F238E27FC236}">
              <a16:creationId xmlns:a16="http://schemas.microsoft.com/office/drawing/2014/main" id="{32D372EB-4275-46C8-9834-8488C535A6A3}"/>
            </a:ext>
          </a:extLst>
        </xdr:cNvPr>
        <xdr:cNvCxnSpPr/>
      </xdr:nvCxnSpPr>
      <xdr:spPr>
        <a:xfrm flipV="1">
          <a:off x="16179800" y="14087929"/>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4" name="給与水準   （国との比較）平均値テキスト">
          <a:extLst>
            <a:ext uri="{FF2B5EF4-FFF2-40B4-BE49-F238E27FC236}">
              <a16:creationId xmlns:a16="http://schemas.microsoft.com/office/drawing/2014/main" id="{12841759-5B8D-4F50-ABB8-CFA0168CDD89}"/>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08B06678-2E64-4022-BCBA-2308BF726ACC}"/>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83</xdr:row>
      <xdr:rowOff>116114</xdr:rowOff>
    </xdr:to>
    <xdr:cxnSp macro="">
      <xdr:nvCxnSpPr>
        <xdr:cNvPr id="256" name="直線コネクタ 255">
          <a:extLst>
            <a:ext uri="{FF2B5EF4-FFF2-40B4-BE49-F238E27FC236}">
              <a16:creationId xmlns:a16="http://schemas.microsoft.com/office/drawing/2014/main" id="{C3DF6E66-FD48-446B-9E38-3F33E9A7F1DF}"/>
            </a:ext>
          </a:extLst>
        </xdr:cNvPr>
        <xdr:cNvCxnSpPr/>
      </xdr:nvCxnSpPr>
      <xdr:spPr>
        <a:xfrm flipV="1">
          <a:off x="15290800" y="143292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8821163E-1B7D-4A73-BE1D-081EBC7A9F56}"/>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58" name="テキスト ボックス 257">
          <a:extLst>
            <a:ext uri="{FF2B5EF4-FFF2-40B4-BE49-F238E27FC236}">
              <a16:creationId xmlns:a16="http://schemas.microsoft.com/office/drawing/2014/main" id="{31108FE4-55B1-4C88-91F2-88D1A40EAF26}"/>
            </a:ext>
          </a:extLst>
        </xdr:cNvPr>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116114</xdr:rowOff>
    </xdr:from>
    <xdr:to>
      <xdr:col>72</xdr:col>
      <xdr:colOff>203200</xdr:colOff>
      <xdr:row>83</xdr:row>
      <xdr:rowOff>167821</xdr:rowOff>
    </xdr:to>
    <xdr:cxnSp macro="">
      <xdr:nvCxnSpPr>
        <xdr:cNvPr id="259" name="直線コネクタ 258">
          <a:extLst>
            <a:ext uri="{FF2B5EF4-FFF2-40B4-BE49-F238E27FC236}">
              <a16:creationId xmlns:a16="http://schemas.microsoft.com/office/drawing/2014/main" id="{BF5D5FE8-91AD-4794-9D93-194DBEC8D7C7}"/>
            </a:ext>
          </a:extLst>
        </xdr:cNvPr>
        <xdr:cNvCxnSpPr/>
      </xdr:nvCxnSpPr>
      <xdr:spPr>
        <a:xfrm flipV="1">
          <a:off x="14401800" y="143464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61AC7F3F-C64D-4ABF-8B5B-EF09A3E2BC1D}"/>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1" name="テキスト ボックス 260">
          <a:extLst>
            <a:ext uri="{FF2B5EF4-FFF2-40B4-BE49-F238E27FC236}">
              <a16:creationId xmlns:a16="http://schemas.microsoft.com/office/drawing/2014/main" id="{68C93FD2-636B-40CB-AE68-881F2B195E78}"/>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83</xdr:row>
      <xdr:rowOff>167821</xdr:rowOff>
    </xdr:to>
    <xdr:cxnSp macro="">
      <xdr:nvCxnSpPr>
        <xdr:cNvPr id="262" name="直線コネクタ 261">
          <a:extLst>
            <a:ext uri="{FF2B5EF4-FFF2-40B4-BE49-F238E27FC236}">
              <a16:creationId xmlns:a16="http://schemas.microsoft.com/office/drawing/2014/main" id="{D54B8008-E0C2-405B-9305-116555DDFB1E}"/>
            </a:ext>
          </a:extLst>
        </xdr:cNvPr>
        <xdr:cNvCxnSpPr/>
      </xdr:nvCxnSpPr>
      <xdr:spPr>
        <a:xfrm>
          <a:off x="13512800" y="143637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226C9B09-7B31-4A91-9D1A-E1C08FFE5983}"/>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4" name="テキスト ボックス 263">
          <a:extLst>
            <a:ext uri="{FF2B5EF4-FFF2-40B4-BE49-F238E27FC236}">
              <a16:creationId xmlns:a16="http://schemas.microsoft.com/office/drawing/2014/main" id="{0BA17605-2C41-4A1D-B988-1565776B078C}"/>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4A29E19C-2F10-44D1-80D8-E43D79ADA92B}"/>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id="{58C038FC-181E-4506-99BB-120DB3A0C5D2}"/>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E2188CED-34E3-4524-9F62-A94A12D8535D}"/>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3B9A8548-58BA-4C0E-8784-420FF6477862}"/>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5614FAEB-CECA-4EB3-8A48-7A64053A4F72}"/>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DD17DED-75E6-4F43-86AA-3563DCE2FE81}"/>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3B649D2E-2F03-492F-9983-39FED3EED873}"/>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149679</xdr:rowOff>
    </xdr:from>
    <xdr:to>
      <xdr:col>81</xdr:col>
      <xdr:colOff>95250</xdr:colOff>
      <xdr:row>82</xdr:row>
      <xdr:rowOff>79829</xdr:rowOff>
    </xdr:to>
    <xdr:sp macro="" textlink="">
      <xdr:nvSpPr>
        <xdr:cNvPr id="272" name="楕円 271">
          <a:extLst>
            <a:ext uri="{FF2B5EF4-FFF2-40B4-BE49-F238E27FC236}">
              <a16:creationId xmlns:a16="http://schemas.microsoft.com/office/drawing/2014/main" id="{0A1F8D4D-F9EF-4B65-B8E5-354C2BA5F3D3}"/>
            </a:ext>
          </a:extLst>
        </xdr:cNvPr>
        <xdr:cNvSpPr/>
      </xdr:nvSpPr>
      <xdr:spPr>
        <a:xfrm>
          <a:off x="169672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166206</xdr:rowOff>
    </xdr:from>
    <xdr:ext cx="762000" cy="259045"/>
    <xdr:sp macro="" textlink="">
      <xdr:nvSpPr>
        <xdr:cNvPr id="273" name="給与水準   （国との比較）該当値テキスト">
          <a:extLst>
            <a:ext uri="{FF2B5EF4-FFF2-40B4-BE49-F238E27FC236}">
              <a16:creationId xmlns:a16="http://schemas.microsoft.com/office/drawing/2014/main" id="{659E6FE5-1D8B-43A0-9A30-00FB750ADB5B}"/>
            </a:ext>
          </a:extLst>
        </xdr:cNvPr>
        <xdr:cNvSpPr txBox="1"/>
      </xdr:nvSpPr>
      <xdr:spPr>
        <a:xfrm>
          <a:off x="17106900" y="138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74" name="楕円 273">
          <a:extLst>
            <a:ext uri="{FF2B5EF4-FFF2-40B4-BE49-F238E27FC236}">
              <a16:creationId xmlns:a16="http://schemas.microsoft.com/office/drawing/2014/main" id="{29298BF9-570E-44DA-851D-87AAB677303B}"/>
            </a:ext>
          </a:extLst>
        </xdr:cNvPr>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75" name="テキスト ボックス 274">
          <a:extLst>
            <a:ext uri="{FF2B5EF4-FFF2-40B4-BE49-F238E27FC236}">
              <a16:creationId xmlns:a16="http://schemas.microsoft.com/office/drawing/2014/main" id="{BE970BEC-6C29-4CAF-AD79-5EEFFDB2CAA3}"/>
            </a:ext>
          </a:extLst>
        </xdr:cNvPr>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65314</xdr:rowOff>
    </xdr:from>
    <xdr:to>
      <xdr:col>73</xdr:col>
      <xdr:colOff>44450</xdr:colOff>
      <xdr:row>83</xdr:row>
      <xdr:rowOff>166914</xdr:rowOff>
    </xdr:to>
    <xdr:sp macro="" textlink="">
      <xdr:nvSpPr>
        <xdr:cNvPr id="276" name="楕円 275">
          <a:extLst>
            <a:ext uri="{FF2B5EF4-FFF2-40B4-BE49-F238E27FC236}">
              <a16:creationId xmlns:a16="http://schemas.microsoft.com/office/drawing/2014/main" id="{D1678006-3645-4C38-BAF8-DFF7C626FA0C}"/>
            </a:ext>
          </a:extLst>
        </xdr:cNvPr>
        <xdr:cNvSpPr/>
      </xdr:nvSpPr>
      <xdr:spPr>
        <a:xfrm>
          <a:off x="15240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5641</xdr:rowOff>
    </xdr:from>
    <xdr:ext cx="762000" cy="259045"/>
    <xdr:sp macro="" textlink="">
      <xdr:nvSpPr>
        <xdr:cNvPr id="277" name="テキスト ボックス 276">
          <a:extLst>
            <a:ext uri="{FF2B5EF4-FFF2-40B4-BE49-F238E27FC236}">
              <a16:creationId xmlns:a16="http://schemas.microsoft.com/office/drawing/2014/main" id="{EDFBA292-734E-4256-B683-CA641D9B22D9}"/>
            </a:ext>
          </a:extLst>
        </xdr:cNvPr>
        <xdr:cNvSpPr txBox="1"/>
      </xdr:nvSpPr>
      <xdr:spPr>
        <a:xfrm>
          <a:off x="14909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78" name="楕円 277">
          <a:extLst>
            <a:ext uri="{FF2B5EF4-FFF2-40B4-BE49-F238E27FC236}">
              <a16:creationId xmlns:a16="http://schemas.microsoft.com/office/drawing/2014/main" id="{8B586C3C-CDE0-4051-B96C-DBFE73F2F1B3}"/>
            </a:ext>
          </a:extLst>
        </xdr:cNvPr>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79" name="テキスト ボックス 278">
          <a:extLst>
            <a:ext uri="{FF2B5EF4-FFF2-40B4-BE49-F238E27FC236}">
              <a16:creationId xmlns:a16="http://schemas.microsoft.com/office/drawing/2014/main" id="{0CB8344E-DD9A-4510-BABF-898F4855D308}"/>
            </a:ext>
          </a:extLst>
        </xdr:cNvPr>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0" name="楕円 279">
          <a:extLst>
            <a:ext uri="{FF2B5EF4-FFF2-40B4-BE49-F238E27FC236}">
              <a16:creationId xmlns:a16="http://schemas.microsoft.com/office/drawing/2014/main" id="{644E192A-C702-4957-B3B1-B2842456E011}"/>
            </a:ext>
          </a:extLst>
        </xdr:cNvPr>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1" name="テキスト ボックス 280">
          <a:extLst>
            <a:ext uri="{FF2B5EF4-FFF2-40B4-BE49-F238E27FC236}">
              <a16:creationId xmlns:a16="http://schemas.microsoft.com/office/drawing/2014/main" id="{0EB9DF3C-9514-4E9A-86B9-16105E84B463}"/>
            </a:ext>
          </a:extLst>
        </xdr:cNvPr>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FDCB9817-4D9B-49EE-828A-D50B9A13D185}"/>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1FC4A6AC-784E-4853-93E5-A2E1FAA178CA}"/>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4FFAC75B-29A1-4E8E-AAC6-4FD8E402DE3D}"/>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2AA05A53-E48B-4402-969E-5E6DC1945F97}"/>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18E2ED10-744F-4B35-9502-C72D826D244D}"/>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3C8588CE-FE50-4457-AC47-BC879EFE2061}"/>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90D8F3F9-94BF-4272-B51D-3B3A395B5569}"/>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5E56E8FD-FC55-42F4-B102-3BEBED399028}"/>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7598F9F3-5E02-4771-A6F4-526C1417E15D}"/>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99383E28-3C4E-4FD0-89DE-A84B8EC1582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CF36957F-C3E1-4A2B-8F13-11A02BF10DB5}"/>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B4A493D6-D30D-42E1-BADC-1BABAE38D26B}"/>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EBF757DF-1853-4371-BE75-00D45E99DAB1}"/>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は、従来からの職員削減努力により全国平均、県平均及び類似団体平均を下回る状況にあるが、今後、ますます高度化・複雑化していく住民ニーズに柔軟かつ的確に対応できる体制を維持する必要がある。職員の定年延長などの状況を踏まえつつ第５次熊野町定員適正化計画（</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R7</a:t>
          </a:r>
          <a:r>
            <a:rPr kumimoji="1" lang="ja-JP" altLang="ja-JP" sz="1100">
              <a:solidFill>
                <a:schemeClr val="dk1"/>
              </a:solidFill>
              <a:effectLst/>
              <a:latin typeface="+mn-lt"/>
              <a:ea typeface="+mn-ea"/>
              <a:cs typeface="+mn-cs"/>
            </a:rPr>
            <a:t>）に基づいた適正な定員管理に努める。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6D1B8248-C519-4D5A-BFBB-E4584EB9F9CA}"/>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14E6523F-1A2C-407A-A4B1-50999458A366}"/>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115FD46-EA69-46A0-B3B1-965625F09BC3}"/>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AC428AA2-BD94-4EBA-B4FE-D41A61C22C19}"/>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F08E595D-D7A4-4D1C-8AC3-C4BF1BA87D46}"/>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3335FFD-1C4C-4805-89E2-5AE614EB072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C3A74CE5-5ED2-4703-B1E2-E997B8DB9F94}"/>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A63867B9-E931-40BE-882F-49CED6C5E947}"/>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12351D88-E3CE-46C4-BEE5-11DDB6B4F028}"/>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5FAADA6C-0462-4E38-95F8-71C73A872791}"/>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A769969E-AE69-4205-99E7-C0C51BDEDB6F}"/>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81F3F502-F93F-40D9-9006-A804E2B7F992}"/>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18338BC9-1418-47CB-9DCF-F7535DA27328}"/>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7F7FB2BC-03F5-419F-8443-203309EF31C9}"/>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2DBC25D9-82FE-4481-90CF-3D281981BB68}"/>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516767B1-C910-4A56-91D2-23D2C7A9722D}"/>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66F1B0FD-0EBC-4125-A3E0-B184A38CEBE1}"/>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406DF952-FA50-4B42-9E7D-002BF192CA67}"/>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C93791D2-49D9-479C-8EDB-CB70AB998207}"/>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7D56B835-AA8F-4BD6-B1EA-5406147F8C4F}"/>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A2B8FCF6-6CCB-4F0C-B012-1BE27D9EB915}"/>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F1F410BE-0EAD-4A2A-8EE6-4E1B0581B1F0}"/>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399578FF-A6AD-4958-965D-C1A16B486672}"/>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112395</xdr:rowOff>
    </xdr:from>
    <xdr:to>
      <xdr:col>81</xdr:col>
      <xdr:colOff>44450</xdr:colOff>
      <xdr:row>59</xdr:row>
      <xdr:rowOff>129631</xdr:rowOff>
    </xdr:to>
    <xdr:cxnSp macro="">
      <xdr:nvCxnSpPr>
        <xdr:cNvPr id="318" name="直線コネクタ 317">
          <a:extLst>
            <a:ext uri="{FF2B5EF4-FFF2-40B4-BE49-F238E27FC236}">
              <a16:creationId xmlns:a16="http://schemas.microsoft.com/office/drawing/2014/main" id="{F0CF5534-2B0B-41D5-9B9B-277A45DBE41F}"/>
            </a:ext>
          </a:extLst>
        </xdr:cNvPr>
        <xdr:cNvCxnSpPr/>
      </xdr:nvCxnSpPr>
      <xdr:spPr>
        <a:xfrm flipV="1">
          <a:off x="16179800" y="10227945"/>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9" name="定員管理の状況平均値テキスト">
          <a:extLst>
            <a:ext uri="{FF2B5EF4-FFF2-40B4-BE49-F238E27FC236}">
              <a16:creationId xmlns:a16="http://schemas.microsoft.com/office/drawing/2014/main" id="{890BACF9-CEB3-41BB-8572-30B3479C5757}"/>
            </a:ext>
          </a:extLst>
        </xdr:cNvPr>
        <xdr:cNvSpPr txBox="1"/>
      </xdr:nvSpPr>
      <xdr:spPr>
        <a:xfrm>
          <a:off x="17106900" y="1031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BB131A16-1C05-4220-BE57-639EDCF26EA1}"/>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124460</xdr:rowOff>
    </xdr:from>
    <xdr:to>
      <xdr:col>77</xdr:col>
      <xdr:colOff>44450</xdr:colOff>
      <xdr:row>59</xdr:row>
      <xdr:rowOff>129631</xdr:rowOff>
    </xdr:to>
    <xdr:cxnSp macro="">
      <xdr:nvCxnSpPr>
        <xdr:cNvPr id="321" name="直線コネクタ 320">
          <a:extLst>
            <a:ext uri="{FF2B5EF4-FFF2-40B4-BE49-F238E27FC236}">
              <a16:creationId xmlns:a16="http://schemas.microsoft.com/office/drawing/2014/main" id="{C52F5B28-BEBA-4BAC-9D79-D3F362A6EB96}"/>
            </a:ext>
          </a:extLst>
        </xdr:cNvPr>
        <xdr:cNvCxnSpPr/>
      </xdr:nvCxnSpPr>
      <xdr:spPr>
        <a:xfrm>
          <a:off x="15290800" y="10240010"/>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BCF25A5F-8C92-463C-8436-1D8EC70379FA}"/>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3" name="テキスト ボックス 322">
          <a:extLst>
            <a:ext uri="{FF2B5EF4-FFF2-40B4-BE49-F238E27FC236}">
              <a16:creationId xmlns:a16="http://schemas.microsoft.com/office/drawing/2014/main" id="{9D0619B1-8FD1-42D4-902B-51BDC81386C8}"/>
            </a:ext>
          </a:extLst>
        </xdr:cNvPr>
        <xdr:cNvSpPr txBox="1"/>
      </xdr:nvSpPr>
      <xdr:spPr>
        <a:xfrm>
          <a:off x="15798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115842</xdr:rowOff>
    </xdr:from>
    <xdr:to>
      <xdr:col>72</xdr:col>
      <xdr:colOff>203200</xdr:colOff>
      <xdr:row>59</xdr:row>
      <xdr:rowOff>124460</xdr:rowOff>
    </xdr:to>
    <xdr:cxnSp macro="">
      <xdr:nvCxnSpPr>
        <xdr:cNvPr id="324" name="直線コネクタ 323">
          <a:extLst>
            <a:ext uri="{FF2B5EF4-FFF2-40B4-BE49-F238E27FC236}">
              <a16:creationId xmlns:a16="http://schemas.microsoft.com/office/drawing/2014/main" id="{A10FA5CC-D189-4577-A911-747FF0BE17E9}"/>
            </a:ext>
          </a:extLst>
        </xdr:cNvPr>
        <xdr:cNvCxnSpPr/>
      </xdr:nvCxnSpPr>
      <xdr:spPr>
        <a:xfrm>
          <a:off x="14401800" y="10231392"/>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5384B5B1-3E88-4A2D-953A-D1B407431ABF}"/>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26" name="テキスト ボックス 325">
          <a:extLst>
            <a:ext uri="{FF2B5EF4-FFF2-40B4-BE49-F238E27FC236}">
              <a16:creationId xmlns:a16="http://schemas.microsoft.com/office/drawing/2014/main" id="{553DA47F-62E2-4695-A151-C75E5B6AC018}"/>
            </a:ext>
          </a:extLst>
        </xdr:cNvPr>
        <xdr:cNvSpPr txBox="1"/>
      </xdr:nvSpPr>
      <xdr:spPr>
        <a:xfrm>
          <a:off x="14909800" y="1039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55517</xdr:rowOff>
    </xdr:from>
    <xdr:to>
      <xdr:col>68</xdr:col>
      <xdr:colOff>152400</xdr:colOff>
      <xdr:row>59</xdr:row>
      <xdr:rowOff>115842</xdr:rowOff>
    </xdr:to>
    <xdr:cxnSp macro="">
      <xdr:nvCxnSpPr>
        <xdr:cNvPr id="327" name="直線コネクタ 326">
          <a:extLst>
            <a:ext uri="{FF2B5EF4-FFF2-40B4-BE49-F238E27FC236}">
              <a16:creationId xmlns:a16="http://schemas.microsoft.com/office/drawing/2014/main" id="{B5FC76D7-6371-48F4-9088-473167AF80BD}"/>
            </a:ext>
          </a:extLst>
        </xdr:cNvPr>
        <xdr:cNvCxnSpPr/>
      </xdr:nvCxnSpPr>
      <xdr:spPr>
        <a:xfrm>
          <a:off x="13512800" y="1017106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596EA18A-6B28-458C-B550-87D1AA2394F3}"/>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9" name="テキスト ボックス 328">
          <a:extLst>
            <a:ext uri="{FF2B5EF4-FFF2-40B4-BE49-F238E27FC236}">
              <a16:creationId xmlns:a16="http://schemas.microsoft.com/office/drawing/2014/main" id="{DE91B0AD-E35F-4092-8313-CADF9D5C9AEA}"/>
            </a:ext>
          </a:extLst>
        </xdr:cNvPr>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A4B5F6F3-0FCA-48F2-AC39-CDBB96CD04C0}"/>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id="{1BA08CBF-413D-45CB-88CB-AA0862BCF358}"/>
            </a:ext>
          </a:extLst>
        </xdr:cNvPr>
        <xdr:cNvSpPr txBox="1"/>
      </xdr:nvSpPr>
      <xdr:spPr>
        <a:xfrm>
          <a:off x="13131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619B2524-35F0-4281-A7D1-157981341BC3}"/>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88641F37-5A92-4A60-BC2B-2DF41288D2C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DDC67CD8-7EA7-49B3-A15A-FCD62FA06DC4}"/>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5C2C95B6-4B7C-4A6C-948B-D5ABECD2097B}"/>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98F6A967-BE86-4B16-861D-D340A818F7B6}"/>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61595</xdr:rowOff>
    </xdr:from>
    <xdr:to>
      <xdr:col>81</xdr:col>
      <xdr:colOff>95250</xdr:colOff>
      <xdr:row>59</xdr:row>
      <xdr:rowOff>163195</xdr:rowOff>
    </xdr:to>
    <xdr:sp macro="" textlink="">
      <xdr:nvSpPr>
        <xdr:cNvPr id="337" name="楕円 336">
          <a:extLst>
            <a:ext uri="{FF2B5EF4-FFF2-40B4-BE49-F238E27FC236}">
              <a16:creationId xmlns:a16="http://schemas.microsoft.com/office/drawing/2014/main" id="{5914668E-38E2-45D1-B7C8-2FC782FE7ABD}"/>
            </a:ext>
          </a:extLst>
        </xdr:cNvPr>
        <xdr:cNvSpPr/>
      </xdr:nvSpPr>
      <xdr:spPr>
        <a:xfrm>
          <a:off x="169672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78122</xdr:rowOff>
    </xdr:from>
    <xdr:ext cx="762000" cy="259045"/>
    <xdr:sp macro="" textlink="">
      <xdr:nvSpPr>
        <xdr:cNvPr id="338" name="定員管理の状況該当値テキスト">
          <a:extLst>
            <a:ext uri="{FF2B5EF4-FFF2-40B4-BE49-F238E27FC236}">
              <a16:creationId xmlns:a16="http://schemas.microsoft.com/office/drawing/2014/main" id="{111AAE0F-9175-4FC1-B771-96EBF3EDD785}"/>
            </a:ext>
          </a:extLst>
        </xdr:cNvPr>
        <xdr:cNvSpPr txBox="1"/>
      </xdr:nvSpPr>
      <xdr:spPr>
        <a:xfrm>
          <a:off x="17106900" y="1002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78831</xdr:rowOff>
    </xdr:from>
    <xdr:to>
      <xdr:col>77</xdr:col>
      <xdr:colOff>95250</xdr:colOff>
      <xdr:row>60</xdr:row>
      <xdr:rowOff>8981</xdr:rowOff>
    </xdr:to>
    <xdr:sp macro="" textlink="">
      <xdr:nvSpPr>
        <xdr:cNvPr id="339" name="楕円 338">
          <a:extLst>
            <a:ext uri="{FF2B5EF4-FFF2-40B4-BE49-F238E27FC236}">
              <a16:creationId xmlns:a16="http://schemas.microsoft.com/office/drawing/2014/main" id="{EC51CE3F-888B-432E-9A7E-5A1946815FEB}"/>
            </a:ext>
          </a:extLst>
        </xdr:cNvPr>
        <xdr:cNvSpPr/>
      </xdr:nvSpPr>
      <xdr:spPr>
        <a:xfrm>
          <a:off x="16129000" y="1019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19158</xdr:rowOff>
    </xdr:from>
    <xdr:ext cx="736600" cy="259045"/>
    <xdr:sp macro="" textlink="">
      <xdr:nvSpPr>
        <xdr:cNvPr id="340" name="テキスト ボックス 339">
          <a:extLst>
            <a:ext uri="{FF2B5EF4-FFF2-40B4-BE49-F238E27FC236}">
              <a16:creationId xmlns:a16="http://schemas.microsoft.com/office/drawing/2014/main" id="{E367E796-8451-494D-869B-B36FF825C223}"/>
            </a:ext>
          </a:extLst>
        </xdr:cNvPr>
        <xdr:cNvSpPr txBox="1"/>
      </xdr:nvSpPr>
      <xdr:spPr>
        <a:xfrm>
          <a:off x="15798800" y="9963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73660</xdr:rowOff>
    </xdr:from>
    <xdr:to>
      <xdr:col>73</xdr:col>
      <xdr:colOff>44450</xdr:colOff>
      <xdr:row>60</xdr:row>
      <xdr:rowOff>3810</xdr:rowOff>
    </xdr:to>
    <xdr:sp macro="" textlink="">
      <xdr:nvSpPr>
        <xdr:cNvPr id="341" name="楕円 340">
          <a:extLst>
            <a:ext uri="{FF2B5EF4-FFF2-40B4-BE49-F238E27FC236}">
              <a16:creationId xmlns:a16="http://schemas.microsoft.com/office/drawing/2014/main" id="{BBF691B2-F1BC-4FB5-88D4-3342A7A8DDD0}"/>
            </a:ext>
          </a:extLst>
        </xdr:cNvPr>
        <xdr:cNvSpPr/>
      </xdr:nvSpPr>
      <xdr:spPr>
        <a:xfrm>
          <a:off x="15240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13987</xdr:rowOff>
    </xdr:from>
    <xdr:ext cx="762000" cy="259045"/>
    <xdr:sp macro="" textlink="">
      <xdr:nvSpPr>
        <xdr:cNvPr id="342" name="テキスト ボックス 341">
          <a:extLst>
            <a:ext uri="{FF2B5EF4-FFF2-40B4-BE49-F238E27FC236}">
              <a16:creationId xmlns:a16="http://schemas.microsoft.com/office/drawing/2014/main" id="{584C8A4A-FB67-4576-8C7B-80A169BDECAC}"/>
            </a:ext>
          </a:extLst>
        </xdr:cNvPr>
        <xdr:cNvSpPr txBox="1"/>
      </xdr:nvSpPr>
      <xdr:spPr>
        <a:xfrm>
          <a:off x="14909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65042</xdr:rowOff>
    </xdr:from>
    <xdr:to>
      <xdr:col>68</xdr:col>
      <xdr:colOff>203200</xdr:colOff>
      <xdr:row>59</xdr:row>
      <xdr:rowOff>166642</xdr:rowOff>
    </xdr:to>
    <xdr:sp macro="" textlink="">
      <xdr:nvSpPr>
        <xdr:cNvPr id="343" name="楕円 342">
          <a:extLst>
            <a:ext uri="{FF2B5EF4-FFF2-40B4-BE49-F238E27FC236}">
              <a16:creationId xmlns:a16="http://schemas.microsoft.com/office/drawing/2014/main" id="{B51239AA-51FA-4C10-8F69-466B0EFD9089}"/>
            </a:ext>
          </a:extLst>
        </xdr:cNvPr>
        <xdr:cNvSpPr/>
      </xdr:nvSpPr>
      <xdr:spPr>
        <a:xfrm>
          <a:off x="14351000" y="1018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5369</xdr:rowOff>
    </xdr:from>
    <xdr:ext cx="762000" cy="259045"/>
    <xdr:sp macro="" textlink="">
      <xdr:nvSpPr>
        <xdr:cNvPr id="344" name="テキスト ボックス 343">
          <a:extLst>
            <a:ext uri="{FF2B5EF4-FFF2-40B4-BE49-F238E27FC236}">
              <a16:creationId xmlns:a16="http://schemas.microsoft.com/office/drawing/2014/main" id="{EF80394C-286D-4310-B2C6-C12E03A36D7D}"/>
            </a:ext>
          </a:extLst>
        </xdr:cNvPr>
        <xdr:cNvSpPr txBox="1"/>
      </xdr:nvSpPr>
      <xdr:spPr>
        <a:xfrm>
          <a:off x="14020800" y="994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4717</xdr:rowOff>
    </xdr:from>
    <xdr:to>
      <xdr:col>64</xdr:col>
      <xdr:colOff>152400</xdr:colOff>
      <xdr:row>59</xdr:row>
      <xdr:rowOff>106317</xdr:rowOff>
    </xdr:to>
    <xdr:sp macro="" textlink="">
      <xdr:nvSpPr>
        <xdr:cNvPr id="345" name="楕円 344">
          <a:extLst>
            <a:ext uri="{FF2B5EF4-FFF2-40B4-BE49-F238E27FC236}">
              <a16:creationId xmlns:a16="http://schemas.microsoft.com/office/drawing/2014/main" id="{15DC5CC4-4BBA-4A8F-9201-C9B4B893CED8}"/>
            </a:ext>
          </a:extLst>
        </xdr:cNvPr>
        <xdr:cNvSpPr/>
      </xdr:nvSpPr>
      <xdr:spPr>
        <a:xfrm>
          <a:off x="134620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116494</xdr:rowOff>
    </xdr:from>
    <xdr:ext cx="762000" cy="259045"/>
    <xdr:sp macro="" textlink="">
      <xdr:nvSpPr>
        <xdr:cNvPr id="346" name="テキスト ボックス 345">
          <a:extLst>
            <a:ext uri="{FF2B5EF4-FFF2-40B4-BE49-F238E27FC236}">
              <a16:creationId xmlns:a16="http://schemas.microsoft.com/office/drawing/2014/main" id="{7BAA7BD0-3D44-446A-ACA6-DD0A8263A56C}"/>
            </a:ext>
          </a:extLst>
        </xdr:cNvPr>
        <xdr:cNvSpPr txBox="1"/>
      </xdr:nvSpPr>
      <xdr:spPr>
        <a:xfrm>
          <a:off x="13131800" y="988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68ABCA08-F1F9-4D9A-9D60-E6803264DB0E}"/>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34C73C1B-CB87-4D33-BA5B-597EB2F897D8}"/>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18BFA0B-C441-46CE-AA9F-AFC0C1889143}"/>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ECF9A2E9-5049-4E73-BE4E-C21DDDFC9DFD}"/>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92BA8887-E653-4CDD-892C-6F79A664C767}"/>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95B37798-A93E-4498-9022-FA04761F5C12}"/>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F577E5A9-4BD9-4808-B7FF-6DC3334AC803}"/>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254C5B47-B097-442D-8295-CFCEE9F8748C}"/>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94C07053-D1FC-4E73-8216-C04A3E881528}"/>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6A61C5E3-A51E-464E-8C8D-E5B64BF4508C}"/>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3530E19B-92E2-4CB5-8E1F-A52CDFCDAFD5}"/>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50A822B9-E857-4A57-9F80-0D6538E4CB92}"/>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8EF0D34C-31D1-4162-B040-5C7E02E69405}"/>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２年度以降は類似団体平均を下回っているものの、災害関連事業に係る公債費が据置期間終了により増加傾向にあるため、実施事業の規模等を精査し、適切な事業規模での実施、計画的な地方債の発行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70C88A65-0D49-47F9-A969-BBDA791B946B}"/>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E62F8534-CBB7-4094-A183-82ED6F1C4F68}"/>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641CD26D-2C28-48FC-9DC4-686D529897DE}"/>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3A38061-F78F-4105-ADAC-6591317B227A}"/>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6BE08802-6BBC-4D20-9326-1AA0EB3D7F14}"/>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744AD105-A97F-4E4C-AB67-772017F31335}"/>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1E27B8E2-7339-4732-A6FA-D098F20FF919}"/>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E23EFF6-3A99-419B-B5D6-FE95C4B24605}"/>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8E68BF77-8491-4F18-9389-F90274309EC3}"/>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55C9F86B-69F2-4F8C-B43F-D371A07434AE}"/>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D28E09FD-FECB-44E9-ABE5-22453A61A86E}"/>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F0678891-FD6D-4732-A310-EF7D121A52B4}"/>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EAF2414E-C97A-42A2-A941-29F1C7888DBC}"/>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11FB7553-6BCB-41EB-9F46-39B044FD051C}"/>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311C59D6-BF0B-441D-A46F-DD67410897FC}"/>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F0D075B-8C14-4D8C-BF84-D014A96CB6C2}"/>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9BB0CB6E-7250-43FD-83CF-7768B475567C}"/>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CDC3563F-389C-4695-BB41-019D8A788E5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2AA8B21C-3A7B-4382-9547-6648FBDA92C3}"/>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C983D3AC-003A-4EF2-8564-ED39CAA54C6B}"/>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E09D6BDF-D1E6-4AC2-AE11-3B29EBDF0A85}"/>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9797</xdr:rowOff>
    </xdr:from>
    <xdr:to>
      <xdr:col>81</xdr:col>
      <xdr:colOff>44450</xdr:colOff>
      <xdr:row>40</xdr:row>
      <xdr:rowOff>23585</xdr:rowOff>
    </xdr:to>
    <xdr:cxnSp macro="">
      <xdr:nvCxnSpPr>
        <xdr:cNvPr id="381" name="直線コネクタ 380">
          <a:extLst>
            <a:ext uri="{FF2B5EF4-FFF2-40B4-BE49-F238E27FC236}">
              <a16:creationId xmlns:a16="http://schemas.microsoft.com/office/drawing/2014/main" id="{4AAC037A-0D80-452D-AF82-CA0295BB127E}"/>
            </a:ext>
          </a:extLst>
        </xdr:cNvPr>
        <xdr:cNvCxnSpPr/>
      </xdr:nvCxnSpPr>
      <xdr:spPr>
        <a:xfrm>
          <a:off x="16179800" y="6867797"/>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a:extLst>
            <a:ext uri="{FF2B5EF4-FFF2-40B4-BE49-F238E27FC236}">
              <a16:creationId xmlns:a16="http://schemas.microsoft.com/office/drawing/2014/main" id="{07E645DD-B9D2-499F-B5FD-6194D2C966BB}"/>
            </a:ext>
          </a:extLst>
        </xdr:cNvPr>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6159C84A-95A4-4C47-B54F-504CC5E683CC}"/>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9797</xdr:rowOff>
    </xdr:from>
    <xdr:to>
      <xdr:col>77</xdr:col>
      <xdr:colOff>44450</xdr:colOff>
      <xdr:row>40</xdr:row>
      <xdr:rowOff>44269</xdr:rowOff>
    </xdr:to>
    <xdr:cxnSp macro="">
      <xdr:nvCxnSpPr>
        <xdr:cNvPr id="384" name="直線コネクタ 383">
          <a:extLst>
            <a:ext uri="{FF2B5EF4-FFF2-40B4-BE49-F238E27FC236}">
              <a16:creationId xmlns:a16="http://schemas.microsoft.com/office/drawing/2014/main" id="{35D61A15-0AE8-4E93-9FD4-A48EE94ADAF4}"/>
            </a:ext>
          </a:extLst>
        </xdr:cNvPr>
        <xdr:cNvCxnSpPr/>
      </xdr:nvCxnSpPr>
      <xdr:spPr>
        <a:xfrm flipV="1">
          <a:off x="15290800" y="686779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7CBB4188-FAFB-4BAB-8682-2D3FFE44216D}"/>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a:extLst>
            <a:ext uri="{FF2B5EF4-FFF2-40B4-BE49-F238E27FC236}">
              <a16:creationId xmlns:a16="http://schemas.microsoft.com/office/drawing/2014/main" id="{8CC25E27-FB13-48A0-9F6F-4D5BECD3B0BD}"/>
            </a:ext>
          </a:extLst>
        </xdr:cNvPr>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44269</xdr:rowOff>
    </xdr:from>
    <xdr:to>
      <xdr:col>72</xdr:col>
      <xdr:colOff>203200</xdr:colOff>
      <xdr:row>40</xdr:row>
      <xdr:rowOff>85634</xdr:rowOff>
    </xdr:to>
    <xdr:cxnSp macro="">
      <xdr:nvCxnSpPr>
        <xdr:cNvPr id="387" name="直線コネクタ 386">
          <a:extLst>
            <a:ext uri="{FF2B5EF4-FFF2-40B4-BE49-F238E27FC236}">
              <a16:creationId xmlns:a16="http://schemas.microsoft.com/office/drawing/2014/main" id="{231C78B7-7F52-490A-A620-BF187F60E513}"/>
            </a:ext>
          </a:extLst>
        </xdr:cNvPr>
        <xdr:cNvCxnSpPr/>
      </xdr:nvCxnSpPr>
      <xdr:spPr>
        <a:xfrm flipV="1">
          <a:off x="14401800" y="690226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16D53C52-3567-4B00-87D0-B88453C47694}"/>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9" name="テキスト ボックス 388">
          <a:extLst>
            <a:ext uri="{FF2B5EF4-FFF2-40B4-BE49-F238E27FC236}">
              <a16:creationId xmlns:a16="http://schemas.microsoft.com/office/drawing/2014/main" id="{A0F9EFF3-BF59-45FF-9902-BBF32DE3280D}"/>
            </a:ext>
          </a:extLst>
        </xdr:cNvPr>
        <xdr:cNvSpPr txBox="1"/>
      </xdr:nvSpPr>
      <xdr:spPr>
        <a:xfrm>
          <a:off x="14909800" y="69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85634</xdr:rowOff>
    </xdr:from>
    <xdr:to>
      <xdr:col>68</xdr:col>
      <xdr:colOff>152400</xdr:colOff>
      <xdr:row>40</xdr:row>
      <xdr:rowOff>99423</xdr:rowOff>
    </xdr:to>
    <xdr:cxnSp macro="">
      <xdr:nvCxnSpPr>
        <xdr:cNvPr id="390" name="直線コネクタ 389">
          <a:extLst>
            <a:ext uri="{FF2B5EF4-FFF2-40B4-BE49-F238E27FC236}">
              <a16:creationId xmlns:a16="http://schemas.microsoft.com/office/drawing/2014/main" id="{93EF0A54-49EC-4159-B569-F0C256641A5B}"/>
            </a:ext>
          </a:extLst>
        </xdr:cNvPr>
        <xdr:cNvCxnSpPr/>
      </xdr:nvCxnSpPr>
      <xdr:spPr>
        <a:xfrm flipV="1">
          <a:off x="13512800" y="694363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C6839E00-74A8-43E5-A2DC-383217C5E3D6}"/>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392" name="テキスト ボックス 391">
          <a:extLst>
            <a:ext uri="{FF2B5EF4-FFF2-40B4-BE49-F238E27FC236}">
              <a16:creationId xmlns:a16="http://schemas.microsoft.com/office/drawing/2014/main" id="{95F36F32-8514-41C2-AFBB-297269494D63}"/>
            </a:ext>
          </a:extLst>
        </xdr:cNvPr>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D29A879A-0DB1-418C-A866-461F715D40E4}"/>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4" name="テキスト ボックス 393">
          <a:extLst>
            <a:ext uri="{FF2B5EF4-FFF2-40B4-BE49-F238E27FC236}">
              <a16:creationId xmlns:a16="http://schemas.microsoft.com/office/drawing/2014/main" id="{5D889517-9403-4CF5-B712-A0ECC9B9930F}"/>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30CD0BE-91EB-4E2F-95C5-B187865F894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97B862DB-D7FD-4552-9BD0-F10DF0893C11}"/>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5297BAB1-55C2-452C-B710-2C11FBEA352A}"/>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F70A5843-4E76-49F6-9D96-8195FF11B91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A52F76B1-B072-4549-BBA9-D0349BD29E3C}"/>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400" name="楕円 399">
          <a:extLst>
            <a:ext uri="{FF2B5EF4-FFF2-40B4-BE49-F238E27FC236}">
              <a16:creationId xmlns:a16="http://schemas.microsoft.com/office/drawing/2014/main" id="{71C824FA-5A62-41BD-AB07-1AB341E07389}"/>
            </a:ext>
          </a:extLst>
        </xdr:cNvPr>
        <xdr:cNvSpPr/>
      </xdr:nvSpPr>
      <xdr:spPr>
        <a:xfrm>
          <a:off x="16967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160762</xdr:rowOff>
    </xdr:from>
    <xdr:ext cx="762000" cy="259045"/>
    <xdr:sp macro="" textlink="">
      <xdr:nvSpPr>
        <xdr:cNvPr id="401" name="公債費負担の状況該当値テキスト">
          <a:extLst>
            <a:ext uri="{FF2B5EF4-FFF2-40B4-BE49-F238E27FC236}">
              <a16:creationId xmlns:a16="http://schemas.microsoft.com/office/drawing/2014/main" id="{E9AF6346-0414-48E9-953B-CB785488574F}"/>
            </a:ext>
          </a:extLst>
        </xdr:cNvPr>
        <xdr:cNvSpPr txBox="1"/>
      </xdr:nvSpPr>
      <xdr:spPr>
        <a:xfrm>
          <a:off x="17106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130447</xdr:rowOff>
    </xdr:from>
    <xdr:to>
      <xdr:col>77</xdr:col>
      <xdr:colOff>95250</xdr:colOff>
      <xdr:row>40</xdr:row>
      <xdr:rowOff>60597</xdr:rowOff>
    </xdr:to>
    <xdr:sp macro="" textlink="">
      <xdr:nvSpPr>
        <xdr:cNvPr id="402" name="楕円 401">
          <a:extLst>
            <a:ext uri="{FF2B5EF4-FFF2-40B4-BE49-F238E27FC236}">
              <a16:creationId xmlns:a16="http://schemas.microsoft.com/office/drawing/2014/main" id="{272C316C-D909-4BCF-A596-D7A764219584}"/>
            </a:ext>
          </a:extLst>
        </xdr:cNvPr>
        <xdr:cNvSpPr/>
      </xdr:nvSpPr>
      <xdr:spPr>
        <a:xfrm>
          <a:off x="161290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70774</xdr:rowOff>
    </xdr:from>
    <xdr:ext cx="736600" cy="259045"/>
    <xdr:sp macro="" textlink="">
      <xdr:nvSpPr>
        <xdr:cNvPr id="403" name="テキスト ボックス 402">
          <a:extLst>
            <a:ext uri="{FF2B5EF4-FFF2-40B4-BE49-F238E27FC236}">
              <a16:creationId xmlns:a16="http://schemas.microsoft.com/office/drawing/2014/main" id="{844BA223-58C8-492C-AE65-E9085C1482B7}"/>
            </a:ext>
          </a:extLst>
        </xdr:cNvPr>
        <xdr:cNvSpPr txBox="1"/>
      </xdr:nvSpPr>
      <xdr:spPr>
        <a:xfrm>
          <a:off x="15798800" y="658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164919</xdr:rowOff>
    </xdr:from>
    <xdr:to>
      <xdr:col>73</xdr:col>
      <xdr:colOff>44450</xdr:colOff>
      <xdr:row>40</xdr:row>
      <xdr:rowOff>95069</xdr:rowOff>
    </xdr:to>
    <xdr:sp macro="" textlink="">
      <xdr:nvSpPr>
        <xdr:cNvPr id="404" name="楕円 403">
          <a:extLst>
            <a:ext uri="{FF2B5EF4-FFF2-40B4-BE49-F238E27FC236}">
              <a16:creationId xmlns:a16="http://schemas.microsoft.com/office/drawing/2014/main" id="{1578D6A2-B10A-45CC-86C3-015BD1D954C3}"/>
            </a:ext>
          </a:extLst>
        </xdr:cNvPr>
        <xdr:cNvSpPr/>
      </xdr:nvSpPr>
      <xdr:spPr>
        <a:xfrm>
          <a:off x="152400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105246</xdr:rowOff>
    </xdr:from>
    <xdr:ext cx="762000" cy="259045"/>
    <xdr:sp macro="" textlink="">
      <xdr:nvSpPr>
        <xdr:cNvPr id="405" name="テキスト ボックス 404">
          <a:extLst>
            <a:ext uri="{FF2B5EF4-FFF2-40B4-BE49-F238E27FC236}">
              <a16:creationId xmlns:a16="http://schemas.microsoft.com/office/drawing/2014/main" id="{17432EB9-1187-4EBB-BC32-EA826A8D5A23}"/>
            </a:ext>
          </a:extLst>
        </xdr:cNvPr>
        <xdr:cNvSpPr txBox="1"/>
      </xdr:nvSpPr>
      <xdr:spPr>
        <a:xfrm>
          <a:off x="14909800" y="662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34834</xdr:rowOff>
    </xdr:from>
    <xdr:to>
      <xdr:col>68</xdr:col>
      <xdr:colOff>203200</xdr:colOff>
      <xdr:row>40</xdr:row>
      <xdr:rowOff>136434</xdr:rowOff>
    </xdr:to>
    <xdr:sp macro="" textlink="">
      <xdr:nvSpPr>
        <xdr:cNvPr id="406" name="楕円 405">
          <a:extLst>
            <a:ext uri="{FF2B5EF4-FFF2-40B4-BE49-F238E27FC236}">
              <a16:creationId xmlns:a16="http://schemas.microsoft.com/office/drawing/2014/main" id="{ED94A0F0-BBBE-4954-B7D9-52487993A29E}"/>
            </a:ext>
          </a:extLst>
        </xdr:cNvPr>
        <xdr:cNvSpPr/>
      </xdr:nvSpPr>
      <xdr:spPr>
        <a:xfrm>
          <a:off x="14351000" y="68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121211</xdr:rowOff>
    </xdr:from>
    <xdr:ext cx="762000" cy="259045"/>
    <xdr:sp macro="" textlink="">
      <xdr:nvSpPr>
        <xdr:cNvPr id="407" name="テキスト ボックス 406">
          <a:extLst>
            <a:ext uri="{FF2B5EF4-FFF2-40B4-BE49-F238E27FC236}">
              <a16:creationId xmlns:a16="http://schemas.microsoft.com/office/drawing/2014/main" id="{E741A4E2-76C9-4ADF-AF5C-A25DEA8FB305}"/>
            </a:ext>
          </a:extLst>
        </xdr:cNvPr>
        <xdr:cNvSpPr txBox="1"/>
      </xdr:nvSpPr>
      <xdr:spPr>
        <a:xfrm>
          <a:off x="14020800" y="697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8" name="楕円 407">
          <a:extLst>
            <a:ext uri="{FF2B5EF4-FFF2-40B4-BE49-F238E27FC236}">
              <a16:creationId xmlns:a16="http://schemas.microsoft.com/office/drawing/2014/main" id="{240DDF95-CA9B-4927-A377-57BB9A0ABFE9}"/>
            </a:ext>
          </a:extLst>
        </xdr:cNvPr>
        <xdr:cNvSpPr/>
      </xdr:nvSpPr>
      <xdr:spPr>
        <a:xfrm>
          <a:off x="13462000" y="69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135000</xdr:rowOff>
    </xdr:from>
    <xdr:ext cx="762000" cy="259045"/>
    <xdr:sp macro="" textlink="">
      <xdr:nvSpPr>
        <xdr:cNvPr id="409" name="テキスト ボックス 408">
          <a:extLst>
            <a:ext uri="{FF2B5EF4-FFF2-40B4-BE49-F238E27FC236}">
              <a16:creationId xmlns:a16="http://schemas.microsoft.com/office/drawing/2014/main" id="{A6A5E962-0BBD-4315-AFF4-B110B3318691}"/>
            </a:ext>
          </a:extLst>
        </xdr:cNvPr>
        <xdr:cNvSpPr txBox="1"/>
      </xdr:nvSpPr>
      <xdr:spPr>
        <a:xfrm>
          <a:off x="13131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D0051CB5-44EC-413C-9013-63BEC0C77481}"/>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326409F2-105F-4993-BDCC-E9C5562FBDE6}"/>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2CF186FA-94ED-47A9-B696-2C8D5AAC93CF}"/>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3F75F300-9906-444C-A720-E514FC0DDA3E}"/>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EA06316B-9072-4796-93E5-D942FE003B1D}"/>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44511989-E19F-404C-823E-0E91CB4372BC}"/>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6A1D6436-3CF8-4342-9B85-CF5D4AAFB2E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7D639A26-8F42-4BE9-8529-879D5339DCBE}"/>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510340DF-A45B-441D-BF95-D07AE58D4382}"/>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FCEB8FEC-D187-47C4-9F31-1B3FFE60CDDF}"/>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6EB8A21F-3197-4E75-B657-56D7C62A5CE9}"/>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93EDF4A2-1E96-4CC3-9481-925AC16CBB41}"/>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F4D11301-A8D3-4AEE-8CDB-55B422FDC326}"/>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年７月豪雨による基金残高の減少及び地方債残高の増加により、令和２年度の</a:t>
          </a:r>
          <a:r>
            <a:rPr kumimoji="1" lang="en-US" altLang="ja-JP" sz="1100">
              <a:solidFill>
                <a:schemeClr val="dk1"/>
              </a:solidFill>
              <a:effectLst/>
              <a:latin typeface="+mn-lt"/>
              <a:ea typeface="+mn-ea"/>
              <a:cs typeface="+mn-cs"/>
            </a:rPr>
            <a:t>14.3</a:t>
          </a:r>
          <a:r>
            <a:rPr kumimoji="1" lang="ja-JP" altLang="ja-JP" sz="1100">
              <a:solidFill>
                <a:schemeClr val="dk1"/>
              </a:solidFill>
              <a:effectLst/>
              <a:latin typeface="+mn-lt"/>
              <a:ea typeface="+mn-ea"/>
              <a:cs typeface="+mn-cs"/>
            </a:rPr>
            <a:t>％まで増加していたが、令和３年度に基金残高が平成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年７月豪雨前の残高にまで回復したことなどにより、将来負担比率は</a:t>
          </a:r>
          <a:r>
            <a:rPr kumimoji="1" lang="en-US" altLang="ja-JP" sz="1100">
              <a:solidFill>
                <a:schemeClr val="dk1"/>
              </a:solidFill>
              <a:effectLst/>
              <a:latin typeface="+mn-lt"/>
              <a:ea typeface="+mn-ea"/>
              <a:cs typeface="+mn-cs"/>
            </a:rPr>
            <a:t>0.0</a:t>
          </a:r>
          <a:r>
            <a:rPr kumimoji="1" lang="ja-JP" altLang="ja-JP" sz="1100">
              <a:solidFill>
                <a:schemeClr val="dk1"/>
              </a:solidFill>
              <a:effectLst/>
              <a:latin typeface="+mn-lt"/>
              <a:ea typeface="+mn-ea"/>
              <a:cs typeface="+mn-cs"/>
            </a:rPr>
            <a:t>％以下の数値となり、令和４年度も引き続き将来負担額なしとなった。</a:t>
          </a:r>
          <a:endParaRPr lang="ja-JP" altLang="ja-JP" sz="1400">
            <a:effectLst/>
          </a:endParaRPr>
        </a:p>
        <a:p>
          <a:r>
            <a:rPr kumimoji="1" lang="ja-JP" altLang="ja-JP" sz="1100">
              <a:solidFill>
                <a:schemeClr val="dk1"/>
              </a:solidFill>
              <a:effectLst/>
              <a:latin typeface="+mn-lt"/>
              <a:ea typeface="+mn-ea"/>
              <a:cs typeface="+mn-cs"/>
            </a:rPr>
            <a:t>　しかしながら、今後、老朽化した学校施設等の改築等などの大規模事業について検討をしていかないければならないことや、公債費が増加傾向にあることから、事務的経費の更なる圧縮に努め、財政の健全化に引き続き努める必要が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8C638B9E-5959-4F52-BF72-83215D2E9315}"/>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7B778CDD-CFC9-481E-9040-30136E492476}"/>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4871C3C5-AA5C-48F1-8B89-CD2B155FA3D3}"/>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EC399AEC-FA55-456C-9302-F75D85A87228}"/>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D9136256-A74E-44AA-89BC-6D2867A71378}"/>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85046CFF-AF9E-45D1-872D-1BE01C11DD24}"/>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868A77DF-BF5C-4110-819D-EBF2B72C0B3F}"/>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F8BEF2FD-C694-43F1-B98B-D14A9B9CFBCB}"/>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F698B1EA-4E2B-4B73-88B4-19836160811F}"/>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D4F8E8DC-EF2B-41CC-A295-B42AB11B0768}"/>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C0A86FDE-EFEA-4EC2-9ACF-4F712A28602C}"/>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1A520E1F-0D67-4CCA-8A0D-7E15FB640191}"/>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7840D1EC-EE73-4DF3-941D-F1DC58AE0C43}"/>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5EB88C04-759E-4CF0-8440-C18295D5E18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4D40DBD8-8ADA-4A74-9A0C-D94AE8537A31}"/>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2D89FABD-7BDD-4591-917B-BB6BF5B885B8}"/>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1CDDF06A-884A-4645-AA12-A93F03FB3F91}"/>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537EBAC1-ACBC-4B2C-839B-3B842E1950F5}"/>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5AEBA423-527F-4C9E-9E7F-053F14E56D61}"/>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657357B0-2999-45A4-96D9-E92CF0477B11}"/>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E28DB164-298A-492D-B144-EB42D42B0469}"/>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48B74A0A-CCB9-4012-A801-6C70F6FD112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2540</xdr:rowOff>
    </xdr:from>
    <xdr:to>
      <xdr:col>72</xdr:col>
      <xdr:colOff>203200</xdr:colOff>
      <xdr:row>14</xdr:row>
      <xdr:rowOff>77228</xdr:rowOff>
    </xdr:to>
    <xdr:cxnSp macro="">
      <xdr:nvCxnSpPr>
        <xdr:cNvPr id="445" name="直線コネクタ 444">
          <a:extLst>
            <a:ext uri="{FF2B5EF4-FFF2-40B4-BE49-F238E27FC236}">
              <a16:creationId xmlns:a16="http://schemas.microsoft.com/office/drawing/2014/main" id="{A0F3246A-7228-47AE-9EAE-3A4B46B9AA4A}"/>
            </a:ext>
          </a:extLst>
        </xdr:cNvPr>
        <xdr:cNvCxnSpPr/>
      </xdr:nvCxnSpPr>
      <xdr:spPr>
        <a:xfrm>
          <a:off x="14401800" y="2402840"/>
          <a:ext cx="8890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46" name="将来負担の状況平均値テキスト">
          <a:extLst>
            <a:ext uri="{FF2B5EF4-FFF2-40B4-BE49-F238E27FC236}">
              <a16:creationId xmlns:a16="http://schemas.microsoft.com/office/drawing/2014/main" id="{BDC65A35-B6DC-4735-8985-0A79FB3D2450}"/>
            </a:ext>
          </a:extLst>
        </xdr:cNvPr>
        <xdr:cNvSpPr txBox="1"/>
      </xdr:nvSpPr>
      <xdr:spPr>
        <a:xfrm>
          <a:off x="17106900" y="2252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a:extLst>
            <a:ext uri="{FF2B5EF4-FFF2-40B4-BE49-F238E27FC236}">
              <a16:creationId xmlns:a16="http://schemas.microsoft.com/office/drawing/2014/main" id="{6036A704-7356-430E-B8CA-E598825CAC36}"/>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2540</xdr:rowOff>
    </xdr:from>
    <xdr:to>
      <xdr:col>68</xdr:col>
      <xdr:colOff>152400</xdr:colOff>
      <xdr:row>14</xdr:row>
      <xdr:rowOff>10583</xdr:rowOff>
    </xdr:to>
    <xdr:cxnSp macro="">
      <xdr:nvCxnSpPr>
        <xdr:cNvPr id="448" name="直線コネクタ 447">
          <a:extLst>
            <a:ext uri="{FF2B5EF4-FFF2-40B4-BE49-F238E27FC236}">
              <a16:creationId xmlns:a16="http://schemas.microsoft.com/office/drawing/2014/main" id="{41903E2A-FC59-4232-AEF0-3512E3444000}"/>
            </a:ext>
          </a:extLst>
        </xdr:cNvPr>
        <xdr:cNvCxnSpPr/>
      </xdr:nvCxnSpPr>
      <xdr:spPr>
        <a:xfrm flipV="1">
          <a:off x="13512800" y="24028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a:extLst>
            <a:ext uri="{FF2B5EF4-FFF2-40B4-BE49-F238E27FC236}">
              <a16:creationId xmlns:a16="http://schemas.microsoft.com/office/drawing/2014/main" id="{9AAD78AF-8DB9-46E5-8F40-B57C2392578E}"/>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a:extLst>
            <a:ext uri="{FF2B5EF4-FFF2-40B4-BE49-F238E27FC236}">
              <a16:creationId xmlns:a16="http://schemas.microsoft.com/office/drawing/2014/main" id="{CE30BB15-8C3A-45E4-A269-F7B2F3E7267D}"/>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51" name="フローチャート: 判断 450">
          <a:extLst>
            <a:ext uri="{FF2B5EF4-FFF2-40B4-BE49-F238E27FC236}">
              <a16:creationId xmlns:a16="http://schemas.microsoft.com/office/drawing/2014/main" id="{E02855D0-0AC4-4F98-9A3F-88D0B2F2AFD1}"/>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126594</xdr:rowOff>
    </xdr:from>
    <xdr:ext cx="762000" cy="259045"/>
    <xdr:sp macro="" textlink="">
      <xdr:nvSpPr>
        <xdr:cNvPr id="452" name="テキスト ボックス 451">
          <a:extLst>
            <a:ext uri="{FF2B5EF4-FFF2-40B4-BE49-F238E27FC236}">
              <a16:creationId xmlns:a16="http://schemas.microsoft.com/office/drawing/2014/main" id="{E190901C-593A-4C50-BDC7-5DEBA5E13353}"/>
            </a:ext>
          </a:extLst>
        </xdr:cNvPr>
        <xdr:cNvSpPr txBox="1"/>
      </xdr:nvSpPr>
      <xdr:spPr>
        <a:xfrm>
          <a:off x="14909800" y="252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3" name="フローチャート: 判断 452">
          <a:extLst>
            <a:ext uri="{FF2B5EF4-FFF2-40B4-BE49-F238E27FC236}">
              <a16:creationId xmlns:a16="http://schemas.microsoft.com/office/drawing/2014/main" id="{176AD339-314F-40FF-9A34-55F49F7C4084}"/>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10298</xdr:rowOff>
    </xdr:from>
    <xdr:ext cx="762000" cy="259045"/>
    <xdr:sp macro="" textlink="">
      <xdr:nvSpPr>
        <xdr:cNvPr id="454" name="テキスト ボックス 453">
          <a:extLst>
            <a:ext uri="{FF2B5EF4-FFF2-40B4-BE49-F238E27FC236}">
              <a16:creationId xmlns:a16="http://schemas.microsoft.com/office/drawing/2014/main" id="{7A129186-A4CA-401A-9DFE-087874B9FC20}"/>
            </a:ext>
          </a:extLst>
        </xdr:cNvPr>
        <xdr:cNvSpPr txBox="1"/>
      </xdr:nvSpPr>
      <xdr:spPr>
        <a:xfrm>
          <a:off x="14020800" y="258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5" name="フローチャート: 判断 454">
          <a:extLst>
            <a:ext uri="{FF2B5EF4-FFF2-40B4-BE49-F238E27FC236}">
              <a16:creationId xmlns:a16="http://schemas.microsoft.com/office/drawing/2014/main" id="{4F785D56-DEA3-40E4-8B41-629D0BF78458}"/>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157618</xdr:rowOff>
    </xdr:from>
    <xdr:ext cx="762000" cy="259045"/>
    <xdr:sp macro="" textlink="">
      <xdr:nvSpPr>
        <xdr:cNvPr id="456" name="テキスト ボックス 455">
          <a:extLst>
            <a:ext uri="{FF2B5EF4-FFF2-40B4-BE49-F238E27FC236}">
              <a16:creationId xmlns:a16="http://schemas.microsoft.com/office/drawing/2014/main" id="{906B1097-6116-4894-9103-77E059854F58}"/>
            </a:ext>
          </a:extLst>
        </xdr:cNvPr>
        <xdr:cNvSpPr txBox="1"/>
      </xdr:nvSpPr>
      <xdr:spPr>
        <a:xfrm>
          <a:off x="13131800" y="255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433E53BD-EA99-4D12-B196-C33575B55F06}"/>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7ADD6F60-8DE7-4526-A316-85FB1DEFEDF7}"/>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6AFC258C-73CD-4758-ADFB-1987B2CB2ED7}"/>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33595E7B-285D-4370-AA0A-F60E4C4B384E}"/>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7D321B55-FF06-4231-AF82-C72B71D06E5B}"/>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26428</xdr:rowOff>
    </xdr:from>
    <xdr:to>
      <xdr:col>73</xdr:col>
      <xdr:colOff>44450</xdr:colOff>
      <xdr:row>14</xdr:row>
      <xdr:rowOff>128028</xdr:rowOff>
    </xdr:to>
    <xdr:sp macro="" textlink="">
      <xdr:nvSpPr>
        <xdr:cNvPr id="462" name="楕円 461">
          <a:extLst>
            <a:ext uri="{FF2B5EF4-FFF2-40B4-BE49-F238E27FC236}">
              <a16:creationId xmlns:a16="http://schemas.microsoft.com/office/drawing/2014/main" id="{A3FF9E0B-0643-42EB-B8E2-FDBB1C856144}"/>
            </a:ext>
          </a:extLst>
        </xdr:cNvPr>
        <xdr:cNvSpPr/>
      </xdr:nvSpPr>
      <xdr:spPr>
        <a:xfrm>
          <a:off x="15240000" y="242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138205</xdr:rowOff>
    </xdr:from>
    <xdr:ext cx="762000" cy="259045"/>
    <xdr:sp macro="" textlink="">
      <xdr:nvSpPr>
        <xdr:cNvPr id="463" name="テキスト ボックス 462">
          <a:extLst>
            <a:ext uri="{FF2B5EF4-FFF2-40B4-BE49-F238E27FC236}">
              <a16:creationId xmlns:a16="http://schemas.microsoft.com/office/drawing/2014/main" id="{55F2D22A-C54B-47A4-9B6E-6B343C5178A7}"/>
            </a:ext>
          </a:extLst>
        </xdr:cNvPr>
        <xdr:cNvSpPr txBox="1"/>
      </xdr:nvSpPr>
      <xdr:spPr>
        <a:xfrm>
          <a:off x="14909800" y="21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123190</xdr:rowOff>
    </xdr:from>
    <xdr:to>
      <xdr:col>68</xdr:col>
      <xdr:colOff>203200</xdr:colOff>
      <xdr:row>14</xdr:row>
      <xdr:rowOff>53340</xdr:rowOff>
    </xdr:to>
    <xdr:sp macro="" textlink="">
      <xdr:nvSpPr>
        <xdr:cNvPr id="464" name="楕円 463">
          <a:extLst>
            <a:ext uri="{FF2B5EF4-FFF2-40B4-BE49-F238E27FC236}">
              <a16:creationId xmlns:a16="http://schemas.microsoft.com/office/drawing/2014/main" id="{0C62AC13-BB23-4ACE-A8F1-6725738B5015}"/>
            </a:ext>
          </a:extLst>
        </xdr:cNvPr>
        <xdr:cNvSpPr/>
      </xdr:nvSpPr>
      <xdr:spPr>
        <a:xfrm>
          <a:off x="14351000" y="235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63517</xdr:rowOff>
    </xdr:from>
    <xdr:ext cx="762000" cy="259045"/>
    <xdr:sp macro="" textlink="">
      <xdr:nvSpPr>
        <xdr:cNvPr id="465" name="テキスト ボックス 464">
          <a:extLst>
            <a:ext uri="{FF2B5EF4-FFF2-40B4-BE49-F238E27FC236}">
              <a16:creationId xmlns:a16="http://schemas.microsoft.com/office/drawing/2014/main" id="{AE5C1832-FE91-4A23-9EC4-2FDA47E11FF5}"/>
            </a:ext>
          </a:extLst>
        </xdr:cNvPr>
        <xdr:cNvSpPr txBox="1"/>
      </xdr:nvSpPr>
      <xdr:spPr>
        <a:xfrm>
          <a:off x="14020800" y="212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131233</xdr:rowOff>
    </xdr:from>
    <xdr:to>
      <xdr:col>64</xdr:col>
      <xdr:colOff>152400</xdr:colOff>
      <xdr:row>14</xdr:row>
      <xdr:rowOff>61383</xdr:rowOff>
    </xdr:to>
    <xdr:sp macro="" textlink="">
      <xdr:nvSpPr>
        <xdr:cNvPr id="466" name="楕円 465">
          <a:extLst>
            <a:ext uri="{FF2B5EF4-FFF2-40B4-BE49-F238E27FC236}">
              <a16:creationId xmlns:a16="http://schemas.microsoft.com/office/drawing/2014/main" id="{3602FED4-C347-4A1E-9062-E0B163E73795}"/>
            </a:ext>
          </a:extLst>
        </xdr:cNvPr>
        <xdr:cNvSpPr/>
      </xdr:nvSpPr>
      <xdr:spPr>
        <a:xfrm>
          <a:off x="13462000" y="236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71560</xdr:rowOff>
    </xdr:from>
    <xdr:ext cx="762000" cy="259045"/>
    <xdr:sp macro="" textlink="">
      <xdr:nvSpPr>
        <xdr:cNvPr id="467" name="テキスト ボックス 466">
          <a:extLst>
            <a:ext uri="{FF2B5EF4-FFF2-40B4-BE49-F238E27FC236}">
              <a16:creationId xmlns:a16="http://schemas.microsoft.com/office/drawing/2014/main" id="{D4E13105-FC55-432B-87B2-899C61039933}"/>
            </a:ext>
          </a:extLst>
        </xdr:cNvPr>
        <xdr:cNvSpPr txBox="1"/>
      </xdr:nvSpPr>
      <xdr:spPr>
        <a:xfrm>
          <a:off x="13131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23,485
23,258
33.76
10,473,748
10,131,923
304,374
5,765,329
8,107,009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職員数が減少傾向となっており、類似団体平均及び全国平均を下回っている。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適切な行政運営を行うには最低限の職員数は維持していく必要があるため、熊野町定員適正化計画に基づき組織力の向上を図り、効率的な事務執行に努める。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97282</xdr:rowOff>
    </xdr:from>
    <xdr:to>
      <xdr:col>24</xdr:col>
      <xdr:colOff>25400</xdr:colOff>
      <xdr:row>35</xdr:row>
      <xdr:rowOff>110998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980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106426</xdr:rowOff>
    </xdr:from>
    <xdr:to>
      <xdr:col>19</xdr:col>
      <xdr:colOff>187325</xdr:colOff>
      <xdr:row>35</xdr:row>
      <xdr:rowOff>110998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07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106426</xdr:rowOff>
    </xdr:from>
    <xdr:to>
      <xdr:col>15</xdr:col>
      <xdr:colOff>98425</xdr:colOff>
      <xdr:row>35</xdr:row>
      <xdr:rowOff>110998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07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83566</xdr:rowOff>
    </xdr:from>
    <xdr:to>
      <xdr:col>11</xdr:col>
      <xdr:colOff>9525</xdr:colOff>
      <xdr:row>35</xdr:row>
      <xdr:rowOff>110998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843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46482</xdr:rowOff>
    </xdr:from>
    <xdr:to>
      <xdr:col>24</xdr:col>
      <xdr:colOff>76200</xdr:colOff>
      <xdr:row>35</xdr:row>
      <xdr:rowOff>148082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126509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5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60198</xdr:rowOff>
    </xdr:from>
    <xdr:to>
      <xdr:col>20</xdr:col>
      <xdr:colOff>38100</xdr:colOff>
      <xdr:row>35</xdr:row>
      <xdr:rowOff>161798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525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2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55626</xdr:rowOff>
    </xdr:from>
    <xdr:to>
      <xdr:col>15</xdr:col>
      <xdr:colOff>149225</xdr:colOff>
      <xdr:row>35</xdr:row>
      <xdr:rowOff>157226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167403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60198</xdr:rowOff>
    </xdr:from>
    <xdr:to>
      <xdr:col>11</xdr:col>
      <xdr:colOff>60325</xdr:colOff>
      <xdr:row>35</xdr:row>
      <xdr:rowOff>161798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525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32766</xdr:rowOff>
    </xdr:from>
    <xdr:to>
      <xdr:col>6</xdr:col>
      <xdr:colOff>171450</xdr:colOff>
      <xdr:row>35</xdr:row>
      <xdr:rowOff>134366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144543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熊野町行政改革大綱に基づき、町内施設において指定管理者制度による業務の民間委託を推進したこと等により、改善傾向にはあるが、依然として類似団体平均よりも高い推移となっている。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近年は、</a:t>
          </a:r>
          <a:r>
            <a:rPr kumimoji="1" lang="ja-JP" altLang="ja-JP" sz="1100">
              <a:solidFill>
                <a:schemeClr val="dk1"/>
              </a:solidFill>
              <a:effectLst/>
              <a:latin typeface="+mn-lt"/>
              <a:ea typeface="+mn-ea"/>
              <a:cs typeface="+mn-cs"/>
            </a:rPr>
            <a:t>原油価格高騰による光熱費の増や物価高騰等の影響による経費の増加要因も多いため、今後も事務事業の効率化を進め、内部管理経費の抑制等、コスト削減に努める。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42418</xdr:rowOff>
    </xdr:from>
    <xdr:to>
      <xdr:col>82</xdr:col>
      <xdr:colOff>107950</xdr:colOff>
      <xdr:row>17</xdr:row>
      <xdr:rowOff>60706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9570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42418</xdr:rowOff>
    </xdr:from>
    <xdr:to>
      <xdr:col>78</xdr:col>
      <xdr:colOff>69850</xdr:colOff>
      <xdr:row>17</xdr:row>
      <xdr:rowOff>124714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95706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124714</xdr:rowOff>
    </xdr:from>
    <xdr:to>
      <xdr:col>73</xdr:col>
      <xdr:colOff>180975</xdr:colOff>
      <xdr:row>17</xdr:row>
      <xdr:rowOff>152146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3039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152146</xdr:rowOff>
    </xdr:from>
    <xdr:to>
      <xdr:col>69</xdr:col>
      <xdr:colOff>92075</xdr:colOff>
      <xdr:row>17</xdr:row>
      <xdr:rowOff>152146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066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9906</xdr:rowOff>
    </xdr:from>
    <xdr:to>
      <xdr:col>82</xdr:col>
      <xdr:colOff>158750</xdr:colOff>
      <xdr:row>17</xdr:row>
      <xdr:rowOff>111506</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153433</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163068</xdr:rowOff>
    </xdr:from>
    <xdr:to>
      <xdr:col>78</xdr:col>
      <xdr:colOff>120650</xdr:colOff>
      <xdr:row>17</xdr:row>
      <xdr:rowOff>93218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77995</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992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73914</xdr:rowOff>
    </xdr:from>
    <xdr:to>
      <xdr:col>74</xdr:col>
      <xdr:colOff>31750</xdr:colOff>
      <xdr:row>18</xdr:row>
      <xdr:rowOff>4064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160291</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101346</xdr:rowOff>
    </xdr:from>
    <xdr:to>
      <xdr:col>69</xdr:col>
      <xdr:colOff>142875</xdr:colOff>
      <xdr:row>18</xdr:row>
      <xdr:rowOff>31496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16273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101346</xdr:rowOff>
    </xdr:from>
    <xdr:to>
      <xdr:col>65</xdr:col>
      <xdr:colOff>53975</xdr:colOff>
      <xdr:row>18</xdr:row>
      <xdr:rowOff>31496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16273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障害者福祉サービスの利用可能施設が町内で増加しており、利用環境が整備されたことによる利用者の増、保育所での障害児保育等への独自加算の対象となる入所者が増加傾向にあり、今後も増加要因が多く、適宜事務の見直しを行い、適正な事務執行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91622</xdr:rowOff>
    </xdr:from>
    <xdr:to>
      <xdr:col>24</xdr:col>
      <xdr:colOff>25400</xdr:colOff>
      <xdr:row>57</xdr:row>
      <xdr:rowOff>156935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8642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91622</xdr:rowOff>
    </xdr:from>
    <xdr:to>
      <xdr:col>19</xdr:col>
      <xdr:colOff>187325</xdr:colOff>
      <xdr:row>57</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864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91622</xdr:rowOff>
    </xdr:from>
    <xdr:to>
      <xdr:col>15</xdr:col>
      <xdr:colOff>98425</xdr:colOff>
      <xdr:row>57</xdr:row>
      <xdr:rowOff>146050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864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146050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66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43742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106135</xdr:rowOff>
    </xdr:from>
    <xdr:to>
      <xdr:col>24</xdr:col>
      <xdr:colOff>76200</xdr:colOff>
      <xdr:row>58</xdr:row>
      <xdr:rowOff>36285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78212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85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40822</xdr:rowOff>
    </xdr:from>
    <xdr:to>
      <xdr:col>20</xdr:col>
      <xdr:colOff>38100</xdr:colOff>
      <xdr:row>57</xdr:row>
      <xdr:rowOff>142422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127199</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89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40822</xdr:rowOff>
    </xdr:from>
    <xdr:to>
      <xdr:col>15</xdr:col>
      <xdr:colOff>149225</xdr:colOff>
      <xdr:row>57</xdr:row>
      <xdr:rowOff>142422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127199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その他に含まれる経費である公営企業等への繰出金が多額となっていることから、類似団体平均より高い推移となって</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る</a:t>
          </a:r>
          <a:r>
            <a:rPr kumimoji="1" lang="ja-JP" altLang="en-US" sz="1100">
              <a:solidFill>
                <a:schemeClr val="dk1"/>
              </a:solidFill>
              <a:effectLst/>
              <a:latin typeface="+mn-lt"/>
              <a:ea typeface="+mn-ea"/>
              <a:cs typeface="+mn-cs"/>
            </a:rPr>
            <a:t>が、令和４年度は</a:t>
          </a:r>
          <a:r>
            <a:rPr kumimoji="1" lang="ja-JP" altLang="ja-JP" sz="1100">
              <a:solidFill>
                <a:schemeClr val="dk1"/>
              </a:solidFill>
              <a:effectLst/>
              <a:latin typeface="+mn-lt"/>
              <a:ea typeface="+mn-ea"/>
              <a:cs typeface="+mn-cs"/>
            </a:rPr>
            <a:t>下水道事業会計の法適用化に伴い、下水道事業会計への支出の性質が繰出金から補助金等へ変わったことから、大幅に数値が</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　本町の高齢化率が全国平均と比べて高いことから、今後も高い数値で推移していくことが見込まれるが、</a:t>
          </a:r>
          <a:r>
            <a:rPr kumimoji="1" lang="ja-JP" altLang="ja-JP" sz="1100">
              <a:solidFill>
                <a:schemeClr val="dk1"/>
              </a:solidFill>
              <a:effectLst/>
              <a:latin typeface="+mn-lt"/>
              <a:ea typeface="+mn-ea"/>
              <a:cs typeface="+mn-cs"/>
            </a:rPr>
            <a:t>引き続き経費の節減や保険税等の適正化を図</a:t>
          </a:r>
          <a:r>
            <a:rPr kumimoji="1" lang="ja-JP" altLang="en-US" sz="1100">
              <a:solidFill>
                <a:schemeClr val="dk1"/>
              </a:solidFill>
              <a:effectLst/>
              <a:latin typeface="+mn-lt"/>
              <a:ea typeface="+mn-ea"/>
              <a:cs typeface="+mn-cs"/>
            </a:rPr>
            <a:t>るとともに、</a:t>
          </a:r>
          <a:r>
            <a:rPr kumimoji="1" lang="ja-JP" altLang="ja-JP" sz="1100">
              <a:solidFill>
                <a:schemeClr val="dk1"/>
              </a:solidFill>
              <a:effectLst/>
              <a:latin typeface="+mn-lt"/>
              <a:ea typeface="+mn-ea"/>
              <a:cs typeface="+mn-cs"/>
            </a:rPr>
            <a:t>介護予防・健康増進といった取組を努める。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60</xdr:row>
      <xdr:rowOff>132443</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918700"/>
          <a:ext cx="838200" cy="50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132443</xdr:rowOff>
    </xdr:from>
    <xdr:to>
      <xdr:col>78</xdr:col>
      <xdr:colOff>69850</xdr:colOff>
      <xdr:row>61</xdr:row>
      <xdr:rowOff>80735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4194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80735</xdr:rowOff>
    </xdr:from>
    <xdr:to>
      <xdr:col>73</xdr:col>
      <xdr:colOff>180975</xdr:colOff>
      <xdr:row>61</xdr:row>
      <xdr:rowOff>113393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539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113393</xdr:rowOff>
    </xdr:from>
    <xdr:to>
      <xdr:col>69</xdr:col>
      <xdr:colOff>92075</xdr:colOff>
      <xdr:row>61</xdr:row>
      <xdr:rowOff>135165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571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81643</xdr:rowOff>
    </xdr:from>
    <xdr:to>
      <xdr:col>78</xdr:col>
      <xdr:colOff>120650</xdr:colOff>
      <xdr:row>61</xdr:row>
      <xdr:rowOff>11793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168020</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45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29935</xdr:rowOff>
    </xdr:from>
    <xdr:to>
      <xdr:col>74</xdr:col>
      <xdr:colOff>31750</xdr:colOff>
      <xdr:row>61</xdr:row>
      <xdr:rowOff>131535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4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116312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57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62593</xdr:rowOff>
    </xdr:from>
    <xdr:to>
      <xdr:col>69</xdr:col>
      <xdr:colOff>142875</xdr:colOff>
      <xdr:row>61</xdr:row>
      <xdr:rowOff>164193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5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148970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60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84365</xdr:rowOff>
    </xdr:from>
    <xdr:to>
      <xdr:col>65</xdr:col>
      <xdr:colOff>53975</xdr:colOff>
      <xdr:row>62</xdr:row>
      <xdr:rowOff>14515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170742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62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消防業務及びごみ・し尿処理業務を、他自治体への事務委託</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による運営で行っているため、</a:t>
          </a:r>
          <a:r>
            <a:rPr kumimoji="1" lang="ja-JP" altLang="en-US" sz="1100">
              <a:solidFill>
                <a:schemeClr val="dk1"/>
              </a:solidFill>
              <a:effectLst/>
              <a:latin typeface="+mn-lt"/>
              <a:ea typeface="+mn-ea"/>
              <a:cs typeface="+mn-cs"/>
            </a:rPr>
            <a:t>全国</a:t>
          </a:r>
          <a:r>
            <a:rPr kumimoji="1" lang="ja-JP" altLang="ja-JP" sz="1100">
              <a:solidFill>
                <a:schemeClr val="dk1"/>
              </a:solidFill>
              <a:effectLst/>
              <a:latin typeface="+mn-lt"/>
              <a:ea typeface="+mn-ea"/>
              <a:cs typeface="+mn-cs"/>
            </a:rPr>
            <a:t>平均よりも高い推移となっている。</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年度は、下水道事業会計の法適用化に伴い、下水道事業会計への支出の性質が繰出金から補助金等へ変わ</a:t>
          </a:r>
          <a:r>
            <a:rPr kumimoji="1" lang="ja-JP" altLang="en-US" sz="1100">
              <a:solidFill>
                <a:schemeClr val="dk1"/>
              </a:solidFill>
              <a:effectLst/>
              <a:latin typeface="+mn-lt"/>
              <a:ea typeface="+mn-ea"/>
              <a:cs typeface="+mn-cs"/>
            </a:rPr>
            <a:t>ったことから、大幅に数値が悪化している。</a:t>
          </a:r>
          <a:endParaRPr lang="ja-JP" altLang="ja-JP" sz="1400">
            <a:effectLst/>
          </a:endParaRPr>
        </a:p>
        <a:p>
          <a:r>
            <a:rPr kumimoji="1" lang="ja-JP" altLang="ja-JP" sz="1100">
              <a:solidFill>
                <a:schemeClr val="dk1"/>
              </a:solidFill>
              <a:effectLst/>
              <a:latin typeface="+mn-lt"/>
              <a:ea typeface="+mn-ea"/>
              <a:cs typeface="+mn-cs"/>
            </a:rPr>
            <a:t>　今後も、目的を達成した補助事業や、費用対効果の低い補助事業の見直し等に努める。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38</xdr:row>
      <xdr:rowOff>58420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280912"/>
          <a:ext cx="8382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36</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2809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127000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122428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285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xdr:rowOff>
    </xdr:from>
    <xdr:to>
      <xdr:col>82</xdr:col>
      <xdr:colOff>158750</xdr:colOff>
      <xdr:row>38</xdr:row>
      <xdr:rowOff>109220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151147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地方債の発行にあたっては、交付税措置のある地方債に限るなど、発行の抑制に努め、公債費に係る経常収支比率は類似団体平均を下回っている。令和２年度</a:t>
          </a:r>
          <a:r>
            <a:rPr kumimoji="1" lang="ja-JP" altLang="en-US" sz="1100">
              <a:solidFill>
                <a:schemeClr val="dk1"/>
              </a:solidFill>
              <a:effectLst/>
              <a:latin typeface="+mn-lt"/>
              <a:ea typeface="+mn-ea"/>
              <a:cs typeface="+mn-cs"/>
            </a:rPr>
            <a:t>まで</a:t>
          </a:r>
          <a:r>
            <a:rPr kumimoji="1" lang="ja-JP" altLang="ja-JP" sz="1100">
              <a:solidFill>
                <a:schemeClr val="dk1"/>
              </a:solidFill>
              <a:effectLst/>
              <a:latin typeface="+mn-lt"/>
              <a:ea typeface="+mn-ea"/>
              <a:cs typeface="+mn-cs"/>
            </a:rPr>
            <a:t>は大型事業の借入が終了したことや、昨今の低利率による影響により、公債費が減少していたが、令和３年度以降は、災害関連事業、一部事務組合等の元利償還金の開始により増加</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ため、実施事業の規模等を精査し、適切な事業規模での実施、計画的な地方債の発行に努める。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53848</xdr:rowOff>
    </xdr:from>
    <xdr:to>
      <xdr:col>24</xdr:col>
      <xdr:colOff>25400</xdr:colOff>
      <xdr:row>76</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08404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53848</xdr:rowOff>
    </xdr:from>
    <xdr:to>
      <xdr:col>19</xdr:col>
      <xdr:colOff>187325</xdr:colOff>
      <xdr:row>76</xdr:row>
      <xdr:rowOff>53848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084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53848</xdr:rowOff>
    </xdr:from>
    <xdr:to>
      <xdr:col>15</xdr:col>
      <xdr:colOff>98425</xdr:colOff>
      <xdr:row>76</xdr:row>
      <xdr:rowOff>113285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084048"/>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113285</xdr:rowOff>
    </xdr:from>
    <xdr:to>
      <xdr:col>11</xdr:col>
      <xdr:colOff>9525</xdr:colOff>
      <xdr:row>76</xdr:row>
      <xdr:rowOff>113285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143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xdr:rowOff>
    </xdr:from>
    <xdr:to>
      <xdr:col>20</xdr:col>
      <xdr:colOff>38100</xdr:colOff>
      <xdr:row>76</xdr:row>
      <xdr:rowOff>104648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114825</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xdr:rowOff>
    </xdr:from>
    <xdr:to>
      <xdr:col>15</xdr:col>
      <xdr:colOff>149225</xdr:colOff>
      <xdr:row>76</xdr:row>
      <xdr:rowOff>104648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114825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62485</xdr:rowOff>
    </xdr:from>
    <xdr:to>
      <xdr:col>11</xdr:col>
      <xdr:colOff>60325</xdr:colOff>
      <xdr:row>76</xdr:row>
      <xdr:rowOff>164085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2811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62485</xdr:rowOff>
    </xdr:from>
    <xdr:to>
      <xdr:col>6</xdr:col>
      <xdr:colOff>171450</xdr:colOff>
      <xdr:row>76</xdr:row>
      <xdr:rowOff>164085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2811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事業の見直しや事務の効率化等により改善傾向にはあるが</a:t>
          </a:r>
          <a:r>
            <a:rPr kumimoji="1" lang="ja-JP" altLang="en-US" sz="1100">
              <a:solidFill>
                <a:schemeClr val="dk1"/>
              </a:solidFill>
              <a:effectLst/>
              <a:latin typeface="+mn-lt"/>
              <a:ea typeface="+mn-ea"/>
              <a:cs typeface="+mn-cs"/>
            </a:rPr>
            <a:t>、類似団体平均と比較して高い数値で推移しているため、</a:t>
          </a:r>
          <a:r>
            <a:rPr kumimoji="1" lang="ja-JP" altLang="ja-JP" sz="1100">
              <a:solidFill>
                <a:schemeClr val="dk1"/>
              </a:solidFill>
              <a:effectLst/>
              <a:latin typeface="+mn-lt"/>
              <a:ea typeface="+mn-ea"/>
              <a:cs typeface="+mn-cs"/>
            </a:rPr>
            <a:t>引き続きコスト意識を持った行政運営を行う必要がある。</a:t>
          </a:r>
          <a:endParaRPr lang="ja-JP" altLang="ja-JP" sz="1400">
            <a:effectLst/>
          </a:endParaRPr>
        </a:p>
        <a:p>
          <a:r>
            <a:rPr kumimoji="1" lang="ja-JP" altLang="ja-JP" sz="1100">
              <a:solidFill>
                <a:schemeClr val="dk1"/>
              </a:solidFill>
              <a:effectLst/>
              <a:latin typeface="+mn-lt"/>
              <a:ea typeface="+mn-ea"/>
              <a:cs typeface="+mn-cs"/>
            </a:rPr>
            <a:t>　老朽施設の改修等の大規模事業や高齢化等による扶助費など、確実に増加し、経常収支比率が悪化することが見込まれるため、事務事業の見直しを更に進めることにより経常経費の削減に努める。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xdr:rowOff>
    </xdr:from>
    <xdr:to>
      <xdr:col>82</xdr:col>
      <xdr:colOff>107950</xdr:colOff>
      <xdr:row>79</xdr:row>
      <xdr:rowOff>88900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54582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1270</xdr:rowOff>
    </xdr:from>
    <xdr:to>
      <xdr:col>78</xdr:col>
      <xdr:colOff>69850</xdr:colOff>
      <xdr:row>79</xdr:row>
      <xdr:rowOff>88900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5458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88900</xdr:rowOff>
    </xdr:from>
    <xdr:to>
      <xdr:col>73</xdr:col>
      <xdr:colOff>180975</xdr:colOff>
      <xdr:row>79</xdr:row>
      <xdr:rowOff>130811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6334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54611</xdr:rowOff>
    </xdr:from>
    <xdr:to>
      <xdr:col>69</xdr:col>
      <xdr:colOff>92075</xdr:colOff>
      <xdr:row>79</xdr:row>
      <xdr:rowOff>130811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5991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38100</xdr:rowOff>
    </xdr:from>
    <xdr:to>
      <xdr:col>82</xdr:col>
      <xdr:colOff>158750</xdr:colOff>
      <xdr:row>79</xdr:row>
      <xdr:rowOff>139700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10177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121920</xdr:rowOff>
    </xdr:from>
    <xdr:to>
      <xdr:col>78</xdr:col>
      <xdr:colOff>120650</xdr:colOff>
      <xdr:row>79</xdr:row>
      <xdr:rowOff>52070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38100</xdr:rowOff>
    </xdr:from>
    <xdr:to>
      <xdr:col>74</xdr:col>
      <xdr:colOff>31750</xdr:colOff>
      <xdr:row>79</xdr:row>
      <xdr:rowOff>139700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124477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80011</xdr:rowOff>
    </xdr:from>
    <xdr:to>
      <xdr:col>69</xdr:col>
      <xdr:colOff>142875</xdr:colOff>
      <xdr:row>80</xdr:row>
      <xdr:rowOff>10161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166388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3811</xdr:rowOff>
    </xdr:from>
    <xdr:to>
      <xdr:col>65</xdr:col>
      <xdr:colOff>53975</xdr:colOff>
      <xdr:row>79</xdr:row>
      <xdr:rowOff>105411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90188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40388</xdr:rowOff>
    </xdr:from>
    <xdr:to>
      <xdr:col>29</xdr:col>
      <xdr:colOff>127000</xdr:colOff>
      <xdr:row>19</xdr:row>
      <xdr:rowOff>40927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345563"/>
          <a:ext cx="647700" cy="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40388</xdr:rowOff>
    </xdr:from>
    <xdr:to>
      <xdr:col>26</xdr:col>
      <xdr:colOff>50800</xdr:colOff>
      <xdr:row>19</xdr:row>
      <xdr:rowOff>45450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45563"/>
          <a:ext cx="698500" cy="5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45450</xdr:rowOff>
    </xdr:from>
    <xdr:to>
      <xdr:col>22</xdr:col>
      <xdr:colOff>114300</xdr:colOff>
      <xdr:row>19</xdr:row>
      <xdr:rowOff>96770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50625"/>
          <a:ext cx="698500" cy="51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26482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92247</xdr:rowOff>
    </xdr:from>
    <xdr:to>
      <xdr:col>18</xdr:col>
      <xdr:colOff>177800</xdr:colOff>
      <xdr:row>19</xdr:row>
      <xdr:rowOff>96770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97422"/>
          <a:ext cx="698500" cy="4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47872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161577</xdr:rowOff>
    </xdr:from>
    <xdr:to>
      <xdr:col>29</xdr:col>
      <xdr:colOff>177800</xdr:colOff>
      <xdr:row>19</xdr:row>
      <xdr:rowOff>91727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95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70154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03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161038</xdr:rowOff>
    </xdr:from>
    <xdr:to>
      <xdr:col>26</xdr:col>
      <xdr:colOff>101600</xdr:colOff>
      <xdr:row>19</xdr:row>
      <xdr:rowOff>91188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94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75965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81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166100</xdr:rowOff>
    </xdr:from>
    <xdr:to>
      <xdr:col>22</xdr:col>
      <xdr:colOff>165100</xdr:colOff>
      <xdr:row>19</xdr:row>
      <xdr:rowOff>96250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99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81027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8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45970</xdr:rowOff>
    </xdr:from>
    <xdr:to>
      <xdr:col>19</xdr:col>
      <xdr:colOff>38100</xdr:colOff>
      <xdr:row>19</xdr:row>
      <xdr:rowOff>147570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51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132347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3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41447</xdr:rowOff>
    </xdr:from>
    <xdr:to>
      <xdr:col>15</xdr:col>
      <xdr:colOff>101600</xdr:colOff>
      <xdr:row>19</xdr:row>
      <xdr:rowOff>143047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46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127824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3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254350</xdr:rowOff>
    </xdr:from>
    <xdr:to>
      <xdr:col>29</xdr:col>
      <xdr:colOff>127000</xdr:colOff>
      <xdr:row>35</xdr:row>
      <xdr:rowOff>322053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64700"/>
          <a:ext cx="647700" cy="67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239126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49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322053</xdr:rowOff>
    </xdr:from>
    <xdr:to>
      <xdr:col>26</xdr:col>
      <xdr:colOff>50800</xdr:colOff>
      <xdr:row>36</xdr:row>
      <xdr:rowOff>26512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32403"/>
          <a:ext cx="698500" cy="47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312356</xdr:rowOff>
    </xdr:from>
    <xdr:to>
      <xdr:col>22</xdr:col>
      <xdr:colOff>114300</xdr:colOff>
      <xdr:row>36</xdr:row>
      <xdr:rowOff>26512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22706"/>
          <a:ext cx="698500" cy="57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306756</xdr:rowOff>
    </xdr:from>
    <xdr:to>
      <xdr:col>18</xdr:col>
      <xdr:colOff>177800</xdr:colOff>
      <xdr:row>35</xdr:row>
      <xdr:rowOff>312356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17106"/>
          <a:ext cx="698500" cy="5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11606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203550</xdr:rowOff>
    </xdr:from>
    <xdr:to>
      <xdr:col>29</xdr:col>
      <xdr:colOff>177800</xdr:colOff>
      <xdr:row>35</xdr:row>
      <xdr:rowOff>305150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13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48627</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271253</xdr:rowOff>
    </xdr:from>
    <xdr:to>
      <xdr:col>26</xdr:col>
      <xdr:colOff>101600</xdr:colOff>
      <xdr:row>36</xdr:row>
      <xdr:rowOff>29953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81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14730</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67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318612</xdr:rowOff>
    </xdr:from>
    <xdr:to>
      <xdr:col>22</xdr:col>
      <xdr:colOff>165100</xdr:colOff>
      <xdr:row>36</xdr:row>
      <xdr:rowOff>77312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28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62089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1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261556</xdr:rowOff>
    </xdr:from>
    <xdr:to>
      <xdr:col>19</xdr:col>
      <xdr:colOff>38100</xdr:colOff>
      <xdr:row>36</xdr:row>
      <xdr:rowOff>20256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71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30433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64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255956</xdr:rowOff>
    </xdr:from>
    <xdr:to>
      <xdr:col>15</xdr:col>
      <xdr:colOff>101600</xdr:colOff>
      <xdr:row>36</xdr:row>
      <xdr:rowOff>14656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66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24833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63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23,485
23,258
33.76
10,473,748
10,131,923
304,374
5,765,329
8,107,009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133852</xdr:rowOff>
    </xdr:from>
    <xdr:to>
      <xdr:col>24</xdr:col>
      <xdr:colOff>63500</xdr:colOff>
      <xdr:row>37</xdr:row>
      <xdr:rowOff>145053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77502"/>
          <a:ext cx="8382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133852</xdr:rowOff>
    </xdr:from>
    <xdr:to>
      <xdr:col>19</xdr:col>
      <xdr:colOff>177800</xdr:colOff>
      <xdr:row>38</xdr:row>
      <xdr:rowOff>19533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77502"/>
          <a:ext cx="889000" cy="5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19533</xdr:rowOff>
    </xdr:from>
    <xdr:to>
      <xdr:col>15</xdr:col>
      <xdr:colOff>50800</xdr:colOff>
      <xdr:row>38</xdr:row>
      <xdr:rowOff>98495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34633"/>
          <a:ext cx="889000" cy="7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98495</xdr:rowOff>
    </xdr:from>
    <xdr:to>
      <xdr:col>10</xdr:col>
      <xdr:colOff>114300</xdr:colOff>
      <xdr:row>38</xdr:row>
      <xdr:rowOff>107467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13595"/>
          <a:ext cx="889000" cy="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94253</xdr:rowOff>
    </xdr:from>
    <xdr:to>
      <xdr:col>24</xdr:col>
      <xdr:colOff>114300</xdr:colOff>
      <xdr:row>38</xdr:row>
      <xdr:rowOff>24403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3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72680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1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83052</xdr:rowOff>
    </xdr:from>
    <xdr:to>
      <xdr:col>20</xdr:col>
      <xdr:colOff>38100</xdr:colOff>
      <xdr:row>38</xdr:row>
      <xdr:rowOff>13202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2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4329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1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140183</xdr:rowOff>
    </xdr:from>
    <xdr:to>
      <xdr:col>15</xdr:col>
      <xdr:colOff>101600</xdr:colOff>
      <xdr:row>38</xdr:row>
      <xdr:rowOff>70332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83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61460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7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47695</xdr:rowOff>
    </xdr:from>
    <xdr:to>
      <xdr:col>10</xdr:col>
      <xdr:colOff>165100</xdr:colOff>
      <xdr:row>38</xdr:row>
      <xdr:rowOff>149295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140422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5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56667</xdr:rowOff>
    </xdr:from>
    <xdr:to>
      <xdr:col>6</xdr:col>
      <xdr:colOff>38100</xdr:colOff>
      <xdr:row>38</xdr:row>
      <xdr:rowOff>158267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7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149394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6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161585</xdr:rowOff>
    </xdr:from>
    <xdr:to>
      <xdr:col>24</xdr:col>
      <xdr:colOff>63500</xdr:colOff>
      <xdr:row>58</xdr:row>
      <xdr:rowOff>65732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34235"/>
          <a:ext cx="838200" cy="7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133331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90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65732</xdr:rowOff>
    </xdr:from>
    <xdr:to>
      <xdr:col>19</xdr:col>
      <xdr:colOff>177800</xdr:colOff>
      <xdr:row>58</xdr:row>
      <xdr:rowOff>109609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09832"/>
          <a:ext cx="889000" cy="4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112437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100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109609</xdr:rowOff>
    </xdr:from>
    <xdr:to>
      <xdr:col>15</xdr:col>
      <xdr:colOff>50800</xdr:colOff>
      <xdr:row>58</xdr:row>
      <xdr:rowOff>109776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53709"/>
          <a:ext cx="889000" cy="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155246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1009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109776</xdr:rowOff>
    </xdr:from>
    <xdr:to>
      <xdr:col>10</xdr:col>
      <xdr:colOff>114300</xdr:colOff>
      <xdr:row>58</xdr:row>
      <xdr:rowOff>115270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53876"/>
          <a:ext cx="889000" cy="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11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171187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110785</xdr:rowOff>
    </xdr:from>
    <xdr:to>
      <xdr:col>24</xdr:col>
      <xdr:colOff>114300</xdr:colOff>
      <xdr:row>58</xdr:row>
      <xdr:rowOff>40935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8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133662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3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14932</xdr:rowOff>
    </xdr:from>
    <xdr:to>
      <xdr:col>20</xdr:col>
      <xdr:colOff>38100</xdr:colOff>
      <xdr:row>58</xdr:row>
      <xdr:rowOff>116532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5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133059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73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58809</xdr:rowOff>
    </xdr:from>
    <xdr:to>
      <xdr:col>15</xdr:col>
      <xdr:colOff>101600</xdr:colOff>
      <xdr:row>58</xdr:row>
      <xdr:rowOff>160409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0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5486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77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58976</xdr:rowOff>
    </xdr:from>
    <xdr:to>
      <xdr:col>10</xdr:col>
      <xdr:colOff>165100</xdr:colOff>
      <xdr:row>58</xdr:row>
      <xdr:rowOff>160576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0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5653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77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64470</xdr:rowOff>
    </xdr:from>
    <xdr:to>
      <xdr:col>6</xdr:col>
      <xdr:colOff>38100</xdr:colOff>
      <xdr:row>58</xdr:row>
      <xdr:rowOff>166070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0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11147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78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91466</xdr:rowOff>
    </xdr:from>
    <xdr:to>
      <xdr:col>24</xdr:col>
      <xdr:colOff>63500</xdr:colOff>
      <xdr:row>78</xdr:row>
      <xdr:rowOff>95031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64566"/>
          <a:ext cx="838200" cy="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95031</xdr:rowOff>
    </xdr:from>
    <xdr:to>
      <xdr:col>19</xdr:col>
      <xdr:colOff>177800</xdr:colOff>
      <xdr:row>78</xdr:row>
      <xdr:rowOff>111399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68131"/>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111399</xdr:rowOff>
    </xdr:from>
    <xdr:to>
      <xdr:col>15</xdr:col>
      <xdr:colOff>50800</xdr:colOff>
      <xdr:row>78</xdr:row>
      <xdr:rowOff>116429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84499"/>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111170</xdr:rowOff>
    </xdr:from>
    <xdr:to>
      <xdr:col>10</xdr:col>
      <xdr:colOff>114300</xdr:colOff>
      <xdr:row>78</xdr:row>
      <xdr:rowOff>116429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84270"/>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40666</xdr:rowOff>
    </xdr:from>
    <xdr:to>
      <xdr:col>24</xdr:col>
      <xdr:colOff>114300</xdr:colOff>
      <xdr:row>78</xdr:row>
      <xdr:rowOff>142266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1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127043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44231</xdr:rowOff>
    </xdr:from>
    <xdr:to>
      <xdr:col>20</xdr:col>
      <xdr:colOff>38100</xdr:colOff>
      <xdr:row>78</xdr:row>
      <xdr:rowOff>145831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1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136958</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8017" y="1351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60599</xdr:rowOff>
    </xdr:from>
    <xdr:to>
      <xdr:col>15</xdr:col>
      <xdr:colOff>101600</xdr:colOff>
      <xdr:row>78</xdr:row>
      <xdr:rowOff>162199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3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153326</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9017" y="13526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65629</xdr:rowOff>
    </xdr:from>
    <xdr:to>
      <xdr:col>10</xdr:col>
      <xdr:colOff>165100</xdr:colOff>
      <xdr:row>78</xdr:row>
      <xdr:rowOff>167229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3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158356</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30017" y="13531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60370</xdr:rowOff>
    </xdr:from>
    <xdr:to>
      <xdr:col>6</xdr:col>
      <xdr:colOff>38100</xdr:colOff>
      <xdr:row>78</xdr:row>
      <xdr:rowOff>161970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153097</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41017" y="13526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3814</xdr:rowOff>
    </xdr:from>
    <xdr:to>
      <xdr:col>24</xdr:col>
      <xdr:colOff>63500</xdr:colOff>
      <xdr:row>94</xdr:row>
      <xdr:rowOff>112432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120114"/>
          <a:ext cx="838200" cy="10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73151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3814</xdr:rowOff>
    </xdr:from>
    <xdr:to>
      <xdr:col>19</xdr:col>
      <xdr:colOff>177800</xdr:colOff>
      <xdr:row>95</xdr:row>
      <xdr:rowOff>108359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120114"/>
          <a:ext cx="889000" cy="27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55494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34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108359</xdr:rowOff>
    </xdr:from>
    <xdr:to>
      <xdr:col>15</xdr:col>
      <xdr:colOff>50800</xdr:colOff>
      <xdr:row>96</xdr:row>
      <xdr:rowOff>47476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396109"/>
          <a:ext cx="889000" cy="11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155599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47476</xdr:rowOff>
    </xdr:from>
    <xdr:to>
      <xdr:col>10</xdr:col>
      <xdr:colOff>114300</xdr:colOff>
      <xdr:row>96</xdr:row>
      <xdr:rowOff>106803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06676"/>
          <a:ext cx="889000" cy="5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31557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70745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61632</xdr:rowOff>
    </xdr:from>
    <xdr:to>
      <xdr:col>24</xdr:col>
      <xdr:colOff>114300</xdr:colOff>
      <xdr:row>94</xdr:row>
      <xdr:rowOff>163232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7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84509</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2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124464</xdr:rowOff>
    </xdr:from>
    <xdr:to>
      <xdr:col>20</xdr:col>
      <xdr:colOff>38100</xdr:colOff>
      <xdr:row>94</xdr:row>
      <xdr:rowOff>54614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06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71141</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84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57559</xdr:rowOff>
    </xdr:from>
    <xdr:to>
      <xdr:col>15</xdr:col>
      <xdr:colOff>101600</xdr:colOff>
      <xdr:row>95</xdr:row>
      <xdr:rowOff>159159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4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4236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12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168126</xdr:rowOff>
    </xdr:from>
    <xdr:to>
      <xdr:col>10</xdr:col>
      <xdr:colOff>165100</xdr:colOff>
      <xdr:row>96</xdr:row>
      <xdr:rowOff>98276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5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114803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2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56003</xdr:rowOff>
    </xdr:from>
    <xdr:to>
      <xdr:col>6</xdr:col>
      <xdr:colOff>38100</xdr:colOff>
      <xdr:row>96</xdr:row>
      <xdr:rowOff>157603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1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2680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29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133896</xdr:rowOff>
    </xdr:from>
    <xdr:to>
      <xdr:col>55</xdr:col>
      <xdr:colOff>0</xdr:colOff>
      <xdr:row>38</xdr:row>
      <xdr:rowOff>46266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306096"/>
          <a:ext cx="8382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126065</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98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118288</xdr:rowOff>
    </xdr:from>
    <xdr:to>
      <xdr:col>50</xdr:col>
      <xdr:colOff>114300</xdr:colOff>
      <xdr:row>38</xdr:row>
      <xdr:rowOff>46266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261788"/>
          <a:ext cx="889000" cy="129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143476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1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118288</xdr:rowOff>
    </xdr:from>
    <xdr:to>
      <xdr:col>45</xdr:col>
      <xdr:colOff>177800</xdr:colOff>
      <xdr:row>38</xdr:row>
      <xdr:rowOff>119685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261788"/>
          <a:ext cx="889000" cy="137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119685</xdr:rowOff>
    </xdr:from>
    <xdr:to>
      <xdr:col>41</xdr:col>
      <xdr:colOff>50800</xdr:colOff>
      <xdr:row>38</xdr:row>
      <xdr:rowOff>147993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634785"/>
          <a:ext cx="8890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86060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2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92892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83096</xdr:rowOff>
    </xdr:from>
    <xdr:to>
      <xdr:col>55</xdr:col>
      <xdr:colOff>50800</xdr:colOff>
      <xdr:row>37</xdr:row>
      <xdr:rowOff>13246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5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105973</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166916</xdr:rowOff>
    </xdr:from>
    <xdr:to>
      <xdr:col>50</xdr:col>
      <xdr:colOff>165100</xdr:colOff>
      <xdr:row>38</xdr:row>
      <xdr:rowOff>97066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51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88193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60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67488</xdr:rowOff>
    </xdr:from>
    <xdr:to>
      <xdr:col>46</xdr:col>
      <xdr:colOff>38100</xdr:colOff>
      <xdr:row>30</xdr:row>
      <xdr:rowOff>169088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21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160215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30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68885</xdr:rowOff>
    </xdr:from>
    <xdr:to>
      <xdr:col>41</xdr:col>
      <xdr:colOff>101600</xdr:colOff>
      <xdr:row>38</xdr:row>
      <xdr:rowOff>170485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5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161612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67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97193</xdr:rowOff>
    </xdr:from>
    <xdr:to>
      <xdr:col>36</xdr:col>
      <xdr:colOff>165100</xdr:colOff>
      <xdr:row>39</xdr:row>
      <xdr:rowOff>27343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18470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70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25080</xdr:rowOff>
    </xdr:from>
    <xdr:to>
      <xdr:col>55</xdr:col>
      <xdr:colOff>0</xdr:colOff>
      <xdr:row>57</xdr:row>
      <xdr:rowOff>148943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797730"/>
          <a:ext cx="838200" cy="12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84943</xdr:rowOff>
    </xdr:from>
    <xdr:to>
      <xdr:col>50</xdr:col>
      <xdr:colOff>114300</xdr:colOff>
      <xdr:row>57</xdr:row>
      <xdr:rowOff>25080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514693"/>
          <a:ext cx="889000" cy="28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69911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84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84943</xdr:rowOff>
    </xdr:from>
    <xdr:to>
      <xdr:col>45</xdr:col>
      <xdr:colOff>177800</xdr:colOff>
      <xdr:row>57</xdr:row>
      <xdr:rowOff>93446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514693"/>
          <a:ext cx="889000" cy="35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32519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8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4384</xdr:rowOff>
    </xdr:from>
    <xdr:to>
      <xdr:col>41</xdr:col>
      <xdr:colOff>50800</xdr:colOff>
      <xdr:row>57</xdr:row>
      <xdr:rowOff>93446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777034"/>
          <a:ext cx="889000" cy="8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68188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84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98143</xdr:rowOff>
    </xdr:from>
    <xdr:to>
      <xdr:col>55</xdr:col>
      <xdr:colOff>50800</xdr:colOff>
      <xdr:row>58</xdr:row>
      <xdr:rowOff>28293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7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76570</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4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145730</xdr:rowOff>
    </xdr:from>
    <xdr:to>
      <xdr:col>50</xdr:col>
      <xdr:colOff>165100</xdr:colOff>
      <xdr:row>57</xdr:row>
      <xdr:rowOff>75880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74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92407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52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34143</xdr:rowOff>
    </xdr:from>
    <xdr:to>
      <xdr:col>46</xdr:col>
      <xdr:colOff>38100</xdr:colOff>
      <xdr:row>55</xdr:row>
      <xdr:rowOff>135743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46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152270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23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42646</xdr:rowOff>
    </xdr:from>
    <xdr:to>
      <xdr:col>41</xdr:col>
      <xdr:colOff>101600</xdr:colOff>
      <xdr:row>57</xdr:row>
      <xdr:rowOff>144246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1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135373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90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125034</xdr:rowOff>
    </xdr:from>
    <xdr:to>
      <xdr:col>36</xdr:col>
      <xdr:colOff>165100</xdr:colOff>
      <xdr:row>57</xdr:row>
      <xdr:rowOff>55184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72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71711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50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34640</xdr:rowOff>
    </xdr:from>
    <xdr:to>
      <xdr:col>55</xdr:col>
      <xdr:colOff>0</xdr:colOff>
      <xdr:row>78</xdr:row>
      <xdr:rowOff>18866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236290"/>
          <a:ext cx="838200" cy="15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121048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2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138138</xdr:rowOff>
    </xdr:from>
    <xdr:to>
      <xdr:col>50</xdr:col>
      <xdr:colOff>114300</xdr:colOff>
      <xdr:row>77</xdr:row>
      <xdr:rowOff>34640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2996888"/>
          <a:ext cx="889000" cy="23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37571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138138</xdr:rowOff>
    </xdr:from>
    <xdr:to>
      <xdr:col>45</xdr:col>
      <xdr:colOff>177800</xdr:colOff>
      <xdr:row>78</xdr:row>
      <xdr:rowOff>41135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2996888"/>
          <a:ext cx="889000" cy="41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37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41135</xdr:rowOff>
    </xdr:from>
    <xdr:to>
      <xdr:col>41</xdr:col>
      <xdr:colOff>50800</xdr:colOff>
      <xdr:row>78</xdr:row>
      <xdr:rowOff>65500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414235"/>
          <a:ext cx="889000" cy="2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139516</xdr:rowOff>
    </xdr:from>
    <xdr:to>
      <xdr:col>55</xdr:col>
      <xdr:colOff>50800</xdr:colOff>
      <xdr:row>78</xdr:row>
      <xdr:rowOff>69666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4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162393</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1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155290</xdr:rowOff>
    </xdr:from>
    <xdr:to>
      <xdr:col>50</xdr:col>
      <xdr:colOff>165100</xdr:colOff>
      <xdr:row>77</xdr:row>
      <xdr:rowOff>85440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18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101966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96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87338</xdr:rowOff>
    </xdr:from>
    <xdr:to>
      <xdr:col>46</xdr:col>
      <xdr:colOff>38100</xdr:colOff>
      <xdr:row>76</xdr:row>
      <xdr:rowOff>17487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9460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34015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72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161785</xdr:rowOff>
    </xdr:from>
    <xdr:to>
      <xdr:col>41</xdr:col>
      <xdr:colOff>101600</xdr:colOff>
      <xdr:row>78</xdr:row>
      <xdr:rowOff>91935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83062</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45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14700</xdr:rowOff>
    </xdr:from>
    <xdr:to>
      <xdr:col>36</xdr:col>
      <xdr:colOff>165100</xdr:colOff>
      <xdr:row>78</xdr:row>
      <xdr:rowOff>116300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107427</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48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2394</xdr:rowOff>
    </xdr:from>
    <xdr:to>
      <xdr:col>55</xdr:col>
      <xdr:colOff>0</xdr:colOff>
      <xdr:row>97</xdr:row>
      <xdr:rowOff>111468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633044"/>
          <a:ext cx="838200" cy="10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78876</xdr:rowOff>
    </xdr:from>
    <xdr:to>
      <xdr:col>50</xdr:col>
      <xdr:colOff>114300</xdr:colOff>
      <xdr:row>97</xdr:row>
      <xdr:rowOff>2394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366626"/>
          <a:ext cx="889000" cy="26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55504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68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78876</xdr:rowOff>
    </xdr:from>
    <xdr:to>
      <xdr:col>45</xdr:col>
      <xdr:colOff>177800</xdr:colOff>
      <xdr:row>97</xdr:row>
      <xdr:rowOff>91596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366626"/>
          <a:ext cx="889000" cy="35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7695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96593</xdr:rowOff>
    </xdr:from>
    <xdr:to>
      <xdr:col>41</xdr:col>
      <xdr:colOff>50800</xdr:colOff>
      <xdr:row>97</xdr:row>
      <xdr:rowOff>91596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555793"/>
          <a:ext cx="889000" cy="16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100147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73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60668</xdr:rowOff>
    </xdr:from>
    <xdr:to>
      <xdr:col>55</xdr:col>
      <xdr:colOff>50800</xdr:colOff>
      <xdr:row>97</xdr:row>
      <xdr:rowOff>162268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69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39095</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66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123044</xdr:rowOff>
    </xdr:from>
    <xdr:to>
      <xdr:col>50</xdr:col>
      <xdr:colOff>165100</xdr:colOff>
      <xdr:row>97</xdr:row>
      <xdr:rowOff>53194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58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69721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35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28076</xdr:rowOff>
    </xdr:from>
    <xdr:to>
      <xdr:col>46</xdr:col>
      <xdr:colOff>38100</xdr:colOff>
      <xdr:row>95</xdr:row>
      <xdr:rowOff>129676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3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146203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09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40796</xdr:rowOff>
    </xdr:from>
    <xdr:to>
      <xdr:col>41</xdr:col>
      <xdr:colOff>101600</xdr:colOff>
      <xdr:row>97</xdr:row>
      <xdr:rowOff>142396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67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133523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76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45793</xdr:rowOff>
    </xdr:from>
    <xdr:to>
      <xdr:col>36</xdr:col>
      <xdr:colOff>165100</xdr:colOff>
      <xdr:row>96</xdr:row>
      <xdr:rowOff>147393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50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163920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28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156225</xdr:rowOff>
    </xdr:from>
    <xdr:to>
      <xdr:col>85</xdr:col>
      <xdr:colOff>127000</xdr:colOff>
      <xdr:row>39</xdr:row>
      <xdr:rowOff>60768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71325"/>
          <a:ext cx="838200" cy="7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169446</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684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18476</xdr:rowOff>
    </xdr:from>
    <xdr:to>
      <xdr:col>81</xdr:col>
      <xdr:colOff>50800</xdr:colOff>
      <xdr:row>38</xdr:row>
      <xdr:rowOff>156225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533576"/>
          <a:ext cx="889000" cy="13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104622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79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50154</xdr:rowOff>
    </xdr:from>
    <xdr:to>
      <xdr:col>76</xdr:col>
      <xdr:colOff>114300</xdr:colOff>
      <xdr:row>38</xdr:row>
      <xdr:rowOff>18476</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222354"/>
          <a:ext cx="889000" cy="31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113798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80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50154</xdr:rowOff>
    </xdr:from>
    <xdr:to>
      <xdr:col>71</xdr:col>
      <xdr:colOff>177800</xdr:colOff>
      <xdr:row>36</xdr:row>
      <xdr:rowOff>146166</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22235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107740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79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116411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80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9968</xdr:rowOff>
    </xdr:from>
    <xdr:to>
      <xdr:col>85</xdr:col>
      <xdr:colOff>177800</xdr:colOff>
      <xdr:row>39</xdr:row>
      <xdr:rowOff>111568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9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140795</xdr:rowOff>
    </xdr:from>
    <xdr:ext cx="469744"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48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105425</xdr:rowOff>
    </xdr:from>
    <xdr:to>
      <xdr:col>81</xdr:col>
      <xdr:colOff>101600</xdr:colOff>
      <xdr:row>39</xdr:row>
      <xdr:rowOff>35575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2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52102</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639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139127</xdr:rowOff>
    </xdr:from>
    <xdr:to>
      <xdr:col>76</xdr:col>
      <xdr:colOff>165100</xdr:colOff>
      <xdr:row>38</xdr:row>
      <xdr:rowOff>69276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4827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85804</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25111" y="62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170804</xdr:rowOff>
    </xdr:from>
    <xdr:to>
      <xdr:col>72</xdr:col>
      <xdr:colOff>38100</xdr:colOff>
      <xdr:row>36</xdr:row>
      <xdr:rowOff>100954</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17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117481</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36111" y="594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95366</xdr:rowOff>
    </xdr:from>
    <xdr:to>
      <xdr:col>67</xdr:col>
      <xdr:colOff>101600</xdr:colOff>
      <xdr:row>37</xdr:row>
      <xdr:rowOff>25516</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26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42043</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47111" y="604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112105</xdr:rowOff>
    </xdr:from>
    <xdr:to>
      <xdr:col>85</xdr:col>
      <xdr:colOff>127000</xdr:colOff>
      <xdr:row>76</xdr:row>
      <xdr:rowOff>168667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142305"/>
          <a:ext cx="838200" cy="5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168667</xdr:rowOff>
    </xdr:from>
    <xdr:to>
      <xdr:col>81</xdr:col>
      <xdr:colOff>50800</xdr:colOff>
      <xdr:row>77</xdr:row>
      <xdr:rowOff>28127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198867"/>
          <a:ext cx="889000" cy="3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792</xdr:rowOff>
    </xdr:from>
    <xdr:to>
      <xdr:col>76</xdr:col>
      <xdr:colOff>114300</xdr:colOff>
      <xdr:row>77</xdr:row>
      <xdr:rowOff>28127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202442"/>
          <a:ext cx="889000" cy="2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792</xdr:rowOff>
    </xdr:from>
    <xdr:to>
      <xdr:col>71</xdr:col>
      <xdr:colOff>177800</xdr:colOff>
      <xdr:row>77</xdr:row>
      <xdr:rowOff>9643</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202442"/>
          <a:ext cx="889000" cy="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61305</xdr:rowOff>
    </xdr:from>
    <xdr:to>
      <xdr:col>85</xdr:col>
      <xdr:colOff>177800</xdr:colOff>
      <xdr:row>76</xdr:row>
      <xdr:rowOff>162905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0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39732</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06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117867</xdr:rowOff>
    </xdr:from>
    <xdr:to>
      <xdr:col>81</xdr:col>
      <xdr:colOff>101600</xdr:colOff>
      <xdr:row>77</xdr:row>
      <xdr:rowOff>48017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14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39144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24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148777</xdr:rowOff>
    </xdr:from>
    <xdr:to>
      <xdr:col>76</xdr:col>
      <xdr:colOff>165100</xdr:colOff>
      <xdr:row>77</xdr:row>
      <xdr:rowOff>78927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17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70054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27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121442</xdr:rowOff>
    </xdr:from>
    <xdr:to>
      <xdr:col>72</xdr:col>
      <xdr:colOff>38100</xdr:colOff>
      <xdr:row>77</xdr:row>
      <xdr:rowOff>51592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15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42719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24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130293</xdr:rowOff>
    </xdr:from>
    <xdr:to>
      <xdr:col>67</xdr:col>
      <xdr:colOff>101600</xdr:colOff>
      <xdr:row>77</xdr:row>
      <xdr:rowOff>60443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16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51570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25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57888</xdr:rowOff>
    </xdr:from>
    <xdr:to>
      <xdr:col>85</xdr:col>
      <xdr:colOff>127000</xdr:colOff>
      <xdr:row>98</xdr:row>
      <xdr:rowOff>73575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59988"/>
          <a:ext cx="838200" cy="1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57888</xdr:rowOff>
    </xdr:from>
    <xdr:to>
      <xdr:col>81</xdr:col>
      <xdr:colOff>50800</xdr:colOff>
      <xdr:row>98</xdr:row>
      <xdr:rowOff>103586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59988"/>
          <a:ext cx="889000" cy="4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103586</xdr:rowOff>
    </xdr:from>
    <xdr:to>
      <xdr:col>76</xdr:col>
      <xdr:colOff>114300</xdr:colOff>
      <xdr:row>98</xdr:row>
      <xdr:rowOff>112657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05686"/>
          <a:ext cx="889000" cy="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106429</xdr:rowOff>
    </xdr:from>
    <xdr:to>
      <xdr:col>71</xdr:col>
      <xdr:colOff>177800</xdr:colOff>
      <xdr:row>98</xdr:row>
      <xdr:rowOff>112657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08529"/>
          <a:ext cx="889000" cy="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22775</xdr:rowOff>
    </xdr:from>
    <xdr:to>
      <xdr:col>85</xdr:col>
      <xdr:colOff>177800</xdr:colOff>
      <xdr:row>98</xdr:row>
      <xdr:rowOff>124375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2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128893</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5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7088</xdr:rowOff>
    </xdr:from>
    <xdr:to>
      <xdr:col>81</xdr:col>
      <xdr:colOff>101600</xdr:colOff>
      <xdr:row>98</xdr:row>
      <xdr:rowOff>108688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99815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0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52786</xdr:rowOff>
    </xdr:from>
    <xdr:to>
      <xdr:col>76</xdr:col>
      <xdr:colOff>165100</xdr:colOff>
      <xdr:row>98</xdr:row>
      <xdr:rowOff>154386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5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145513</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4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61857</xdr:rowOff>
    </xdr:from>
    <xdr:to>
      <xdr:col>72</xdr:col>
      <xdr:colOff>38100</xdr:colOff>
      <xdr:row>98</xdr:row>
      <xdr:rowOff>163457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6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154584</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5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55629</xdr:rowOff>
    </xdr:from>
    <xdr:to>
      <xdr:col>67</xdr:col>
      <xdr:colOff>101600</xdr:colOff>
      <xdr:row>98</xdr:row>
      <xdr:rowOff>157229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5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148356</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5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94818</xdr:rowOff>
    </xdr:from>
    <xdr:to>
      <xdr:col>116</xdr:col>
      <xdr:colOff>63500</xdr:colOff>
      <xdr:row>56</xdr:row>
      <xdr:rowOff>96800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9696018"/>
          <a:ext cx="8382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69918</xdr:rowOff>
    </xdr:from>
    <xdr:ext cx="378565"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10014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96800</xdr:rowOff>
    </xdr:from>
    <xdr:to>
      <xdr:col>111</xdr:col>
      <xdr:colOff>177800</xdr:colOff>
      <xdr:row>56</xdr:row>
      <xdr:rowOff>99238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9698000"/>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3395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1011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99238</xdr:rowOff>
    </xdr:from>
    <xdr:to>
      <xdr:col>107</xdr:col>
      <xdr:colOff>50800</xdr:colOff>
      <xdr:row>56</xdr:row>
      <xdr:rowOff>103200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9700438"/>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147566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0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103200</xdr:rowOff>
    </xdr:from>
    <xdr:to>
      <xdr:col>102</xdr:col>
      <xdr:colOff>114300</xdr:colOff>
      <xdr:row>56</xdr:row>
      <xdr:rowOff>108153</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970440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155338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152671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44018</xdr:rowOff>
    </xdr:from>
    <xdr:to>
      <xdr:col>116</xdr:col>
      <xdr:colOff>114300</xdr:colOff>
      <xdr:row>56</xdr:row>
      <xdr:rowOff>145618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64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66895</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49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46000</xdr:rowOff>
    </xdr:from>
    <xdr:to>
      <xdr:col>112</xdr:col>
      <xdr:colOff>38100</xdr:colOff>
      <xdr:row>56</xdr:row>
      <xdr:rowOff>147600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6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164127</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942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48438</xdr:rowOff>
    </xdr:from>
    <xdr:to>
      <xdr:col>107</xdr:col>
      <xdr:colOff>101600</xdr:colOff>
      <xdr:row>56</xdr:row>
      <xdr:rowOff>150038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64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166565</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942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52400</xdr:rowOff>
    </xdr:from>
    <xdr:to>
      <xdr:col>102</xdr:col>
      <xdr:colOff>165100</xdr:colOff>
      <xdr:row>56</xdr:row>
      <xdr:rowOff>154000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6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170527</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942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57353</xdr:rowOff>
    </xdr:from>
    <xdr:to>
      <xdr:col>98</xdr:col>
      <xdr:colOff>38100</xdr:colOff>
      <xdr:row>56</xdr:row>
      <xdr:rowOff>158953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65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4030</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943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79693</xdr:rowOff>
    </xdr:from>
    <xdr:to>
      <xdr:col>116</xdr:col>
      <xdr:colOff>63500</xdr:colOff>
      <xdr:row>76</xdr:row>
      <xdr:rowOff>136043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1323300" y="12938443"/>
          <a:ext cx="838200" cy="22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148614</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178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78263</xdr:rowOff>
    </xdr:from>
    <xdr:to>
      <xdr:col>111</xdr:col>
      <xdr:colOff>177800</xdr:colOff>
      <xdr:row>75</xdr:row>
      <xdr:rowOff>79693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434300" y="12937013"/>
          <a:ext cx="889000" cy="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109047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3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78263</xdr:rowOff>
    </xdr:from>
    <xdr:to>
      <xdr:col>107</xdr:col>
      <xdr:colOff>50800</xdr:colOff>
      <xdr:row>75</xdr:row>
      <xdr:rowOff>119926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2937013"/>
          <a:ext cx="889000" cy="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99522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111201</xdr:rowOff>
    </xdr:from>
    <xdr:to>
      <xdr:col>102</xdr:col>
      <xdr:colOff>114300</xdr:colOff>
      <xdr:row>75</xdr:row>
      <xdr:rowOff>119926</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656300" y="12969951"/>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67975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41933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85243</xdr:rowOff>
    </xdr:from>
    <xdr:to>
      <xdr:col>116</xdr:col>
      <xdr:colOff>114300</xdr:colOff>
      <xdr:row>77</xdr:row>
      <xdr:rowOff>15393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11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108119</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96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28893</xdr:rowOff>
    </xdr:from>
    <xdr:to>
      <xdr:col>112</xdr:col>
      <xdr:colOff>38100</xdr:colOff>
      <xdr:row>75</xdr:row>
      <xdr:rowOff>130493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8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147020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66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27463</xdr:rowOff>
    </xdr:from>
    <xdr:to>
      <xdr:col>107</xdr:col>
      <xdr:colOff>101600</xdr:colOff>
      <xdr:row>75</xdr:row>
      <xdr:rowOff>129063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88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145590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66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69126</xdr:rowOff>
    </xdr:from>
    <xdr:to>
      <xdr:col>102</xdr:col>
      <xdr:colOff>165100</xdr:colOff>
      <xdr:row>75</xdr:row>
      <xdr:rowOff>170726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9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15803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7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60401</xdr:rowOff>
    </xdr:from>
    <xdr:to>
      <xdr:col>98</xdr:col>
      <xdr:colOff>38100</xdr:colOff>
      <xdr:row>75</xdr:row>
      <xdr:rowOff>162001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91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7078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69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・「扶助費」は、新型コロナウイルス感染症拡大の影響による低所得者や子育て世代向けの給付の影響により増加している。急激な増加は一時的な要因ではあるが、</a:t>
          </a:r>
          <a:r>
            <a:rPr kumimoji="1" lang="ja-JP" altLang="en-US" sz="1100">
              <a:solidFill>
                <a:schemeClr val="dk1"/>
              </a:solidFill>
              <a:effectLst/>
              <a:latin typeface="+mn-lt"/>
              <a:ea typeface="+mn-ea"/>
              <a:cs typeface="+mn-cs"/>
            </a:rPr>
            <a:t>障害及び</a:t>
          </a:r>
          <a:r>
            <a:rPr kumimoji="1" lang="ja-JP" altLang="ja-JP" sz="1100">
              <a:solidFill>
                <a:schemeClr val="dk1"/>
              </a:solidFill>
              <a:effectLst/>
              <a:latin typeface="+mn-lt"/>
              <a:ea typeface="+mn-ea"/>
              <a:cs typeface="+mn-cs"/>
            </a:rPr>
            <a:t>保育</a:t>
          </a:r>
          <a:r>
            <a:rPr kumimoji="1" lang="ja-JP" altLang="en-US" sz="1100">
              <a:solidFill>
                <a:schemeClr val="dk1"/>
              </a:solidFill>
              <a:effectLst/>
              <a:latin typeface="+mn-lt"/>
              <a:ea typeface="+mn-ea"/>
              <a:cs typeface="+mn-cs"/>
            </a:rPr>
            <a:t>に係るサービス利用者の増</a:t>
          </a:r>
          <a:r>
            <a:rPr kumimoji="1" lang="ja-JP" altLang="ja-JP" sz="1100">
              <a:solidFill>
                <a:schemeClr val="dk1"/>
              </a:solidFill>
              <a:effectLst/>
              <a:latin typeface="+mn-lt"/>
              <a:ea typeface="+mn-ea"/>
              <a:cs typeface="+mn-cs"/>
            </a:rPr>
            <a:t>など経常的に必要となる経費も増加している。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」は、令和４年度</a:t>
          </a:r>
          <a:r>
            <a:rPr kumimoji="1" lang="ja-JP" altLang="en-US" sz="1100">
              <a:solidFill>
                <a:schemeClr val="dk1"/>
              </a:solidFill>
              <a:effectLst/>
              <a:latin typeface="+mn-lt"/>
              <a:ea typeface="+mn-ea"/>
              <a:cs typeface="+mn-cs"/>
            </a:rPr>
            <a:t>からの</a:t>
          </a:r>
          <a:r>
            <a:rPr kumimoji="1" lang="ja-JP" altLang="ja-JP" sz="1100">
              <a:solidFill>
                <a:schemeClr val="dk1"/>
              </a:solidFill>
              <a:effectLst/>
              <a:latin typeface="+mn-lt"/>
              <a:ea typeface="+mn-ea"/>
              <a:cs typeface="+mn-cs"/>
            </a:rPr>
            <a:t>下水道事業会計の法適用化に伴い、下水道事業会計への支出の性質が繰出金から補助金等へ変わったことから、大幅に数値が悪化している。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・「災害復旧事業費」は、減少傾向にあり、平成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年度７月豪雨で被災した災害復旧事業についても令和４年度で事業完了となった。</a:t>
          </a:r>
          <a:endParaRPr lang="ja-JP" altLang="ja-JP">
            <a:effectLst/>
          </a:endParaRPr>
        </a:p>
        <a:p>
          <a:pPr eaLnBrk="1" fontAlgn="auto" latinLnBrk="0" hangingPunct="1"/>
          <a:r>
            <a:rPr kumimoji="1" lang="ja-JP" altLang="ja-JP" sz="1100">
              <a:solidFill>
                <a:schemeClr val="dk1"/>
              </a:solidFill>
              <a:effectLst/>
              <a:latin typeface="+mn-lt"/>
              <a:ea typeface="+mn-ea"/>
              <a:cs typeface="+mn-cs"/>
            </a:rPr>
            <a:t>・「繰出金」は、類似団体平均と比較して一人当たりコストが高い状況となっている。これは、社会保障関連経費である後期高齢者医療事業等への繰出金が多額となっているものであり、今後も高齢者のうち後期高齢化率が今後高くなることから、介護予防等の健康増進事業に努め医療費等の適正化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23,485
23,258
33.76
10,473,748
10,131,923
304,374
5,765,329
8,107,009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88265</xdr:rowOff>
    </xdr:from>
    <xdr:to>
      <xdr:col>24</xdr:col>
      <xdr:colOff>63500</xdr:colOff>
      <xdr:row>33</xdr:row>
      <xdr:rowOff>164084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46115"/>
          <a:ext cx="8382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164084</xdr:rowOff>
    </xdr:from>
    <xdr:to>
      <xdr:col>19</xdr:col>
      <xdr:colOff>177800</xdr:colOff>
      <xdr:row>34</xdr:row>
      <xdr:rowOff>16637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21934"/>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98552</xdr:rowOff>
    </xdr:from>
    <xdr:to>
      <xdr:col>15</xdr:col>
      <xdr:colOff>50800</xdr:colOff>
      <xdr:row>34</xdr:row>
      <xdr:rowOff>16637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56402"/>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123715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98552</xdr:rowOff>
    </xdr:from>
    <xdr:to>
      <xdr:col>10</xdr:col>
      <xdr:colOff>114300</xdr:colOff>
      <xdr:row>33</xdr:row>
      <xdr:rowOff>121793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56402"/>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82567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37465</xdr:rowOff>
    </xdr:from>
    <xdr:to>
      <xdr:col>24</xdr:col>
      <xdr:colOff>114300</xdr:colOff>
      <xdr:row>33</xdr:row>
      <xdr:rowOff>139065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9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60342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4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113284</xdr:rowOff>
    </xdr:from>
    <xdr:to>
      <xdr:col>20</xdr:col>
      <xdr:colOff>38100</xdr:colOff>
      <xdr:row>34</xdr:row>
      <xdr:rowOff>43434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7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59961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46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137287</xdr:rowOff>
    </xdr:from>
    <xdr:to>
      <xdr:col>15</xdr:col>
      <xdr:colOff>101600</xdr:colOff>
      <xdr:row>34</xdr:row>
      <xdr:rowOff>67437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9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83964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7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47752</xdr:rowOff>
    </xdr:from>
    <xdr:to>
      <xdr:col>10</xdr:col>
      <xdr:colOff>165100</xdr:colOff>
      <xdr:row>33</xdr:row>
      <xdr:rowOff>149352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0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165879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70993</xdr:rowOff>
    </xdr:from>
    <xdr:to>
      <xdr:col>6</xdr:col>
      <xdr:colOff>38100</xdr:colOff>
      <xdr:row>34</xdr:row>
      <xdr:rowOff>1143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2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17670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0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123393</xdr:rowOff>
    </xdr:from>
    <xdr:to>
      <xdr:col>24</xdr:col>
      <xdr:colOff>63500</xdr:colOff>
      <xdr:row>57</xdr:row>
      <xdr:rowOff>148802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96043"/>
          <a:ext cx="838200" cy="2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154353</xdr:rowOff>
    </xdr:from>
    <xdr:to>
      <xdr:col>19</xdr:col>
      <xdr:colOff>177800</xdr:colOff>
      <xdr:row>57</xdr:row>
      <xdr:rowOff>123393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584103"/>
          <a:ext cx="889000" cy="31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154353</xdr:rowOff>
    </xdr:from>
    <xdr:to>
      <xdr:col>15</xdr:col>
      <xdr:colOff>50800</xdr:colOff>
      <xdr:row>58</xdr:row>
      <xdr:rowOff>32148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584103"/>
          <a:ext cx="889000" cy="39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1767</xdr:rowOff>
    </xdr:from>
    <xdr:to>
      <xdr:col>10</xdr:col>
      <xdr:colOff>114300</xdr:colOff>
      <xdr:row>58</xdr:row>
      <xdr:rowOff>32148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45867"/>
          <a:ext cx="889000" cy="3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98002</xdr:rowOff>
    </xdr:from>
    <xdr:to>
      <xdr:col>24</xdr:col>
      <xdr:colOff>114300</xdr:colOff>
      <xdr:row>58</xdr:row>
      <xdr:rowOff>28152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7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76429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72593</xdr:rowOff>
    </xdr:from>
    <xdr:to>
      <xdr:col>20</xdr:col>
      <xdr:colOff>38100</xdr:colOff>
      <xdr:row>58</xdr:row>
      <xdr:rowOff>2743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165320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3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103553</xdr:rowOff>
    </xdr:from>
    <xdr:to>
      <xdr:col>15</xdr:col>
      <xdr:colOff>101600</xdr:colOff>
      <xdr:row>56</xdr:row>
      <xdr:rowOff>33703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3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24830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2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152798</xdr:rowOff>
    </xdr:from>
    <xdr:to>
      <xdr:col>10</xdr:col>
      <xdr:colOff>165100</xdr:colOff>
      <xdr:row>58</xdr:row>
      <xdr:rowOff>82948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2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74075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1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122417</xdr:rowOff>
    </xdr:from>
    <xdr:to>
      <xdr:col>6</xdr:col>
      <xdr:colOff>38100</xdr:colOff>
      <xdr:row>58</xdr:row>
      <xdr:rowOff>52567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43694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8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108885</xdr:rowOff>
    </xdr:from>
    <xdr:to>
      <xdr:col>24</xdr:col>
      <xdr:colOff>63500</xdr:colOff>
      <xdr:row>75</xdr:row>
      <xdr:rowOff>133848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67635"/>
          <a:ext cx="838200" cy="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83314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113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108885</xdr:rowOff>
    </xdr:from>
    <xdr:to>
      <xdr:col>19</xdr:col>
      <xdr:colOff>177800</xdr:colOff>
      <xdr:row>76</xdr:row>
      <xdr:rowOff>101250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67635"/>
          <a:ext cx="889000" cy="16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119623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4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101250</xdr:rowOff>
    </xdr:from>
    <xdr:to>
      <xdr:col>15</xdr:col>
      <xdr:colOff>50800</xdr:colOff>
      <xdr:row>77</xdr:row>
      <xdr:rowOff>6159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31450"/>
          <a:ext cx="889000" cy="7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158920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158910</xdr:rowOff>
    </xdr:from>
    <xdr:to>
      <xdr:col>10</xdr:col>
      <xdr:colOff>114300</xdr:colOff>
      <xdr:row>77</xdr:row>
      <xdr:rowOff>6159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189110"/>
          <a:ext cx="8890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31825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76578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83048</xdr:rowOff>
    </xdr:from>
    <xdr:to>
      <xdr:col>24</xdr:col>
      <xdr:colOff>114300</xdr:colOff>
      <xdr:row>76</xdr:row>
      <xdr:rowOff>13198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105925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9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58085</xdr:rowOff>
    </xdr:from>
    <xdr:to>
      <xdr:col>20</xdr:col>
      <xdr:colOff>38100</xdr:colOff>
      <xdr:row>75</xdr:row>
      <xdr:rowOff>159685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1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4762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9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50450</xdr:rowOff>
    </xdr:from>
    <xdr:to>
      <xdr:col>15</xdr:col>
      <xdr:colOff>101600</xdr:colOff>
      <xdr:row>76</xdr:row>
      <xdr:rowOff>152050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168577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5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126809</xdr:rowOff>
    </xdr:from>
    <xdr:to>
      <xdr:col>10</xdr:col>
      <xdr:colOff>165100</xdr:colOff>
      <xdr:row>77</xdr:row>
      <xdr:rowOff>56959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5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73486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3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108110</xdr:rowOff>
    </xdr:from>
    <xdr:to>
      <xdr:col>6</xdr:col>
      <xdr:colOff>38100</xdr:colOff>
      <xdr:row>77</xdr:row>
      <xdr:rowOff>38260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3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54787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13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164748</xdr:rowOff>
    </xdr:from>
    <xdr:to>
      <xdr:col>24</xdr:col>
      <xdr:colOff>63500</xdr:colOff>
      <xdr:row>98</xdr:row>
      <xdr:rowOff>28470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95398"/>
          <a:ext cx="838200" cy="3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28470</xdr:rowOff>
    </xdr:from>
    <xdr:to>
      <xdr:col>19</xdr:col>
      <xdr:colOff>177800</xdr:colOff>
      <xdr:row>98</xdr:row>
      <xdr:rowOff>170512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30570"/>
          <a:ext cx="889000" cy="14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170512</xdr:rowOff>
    </xdr:from>
    <xdr:to>
      <xdr:col>15</xdr:col>
      <xdr:colOff>50800</xdr:colOff>
      <xdr:row>99</xdr:row>
      <xdr:rowOff>7178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72612"/>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7178</xdr:rowOff>
    </xdr:from>
    <xdr:to>
      <xdr:col>10</xdr:col>
      <xdr:colOff>114300</xdr:colOff>
      <xdr:row>99</xdr:row>
      <xdr:rowOff>9627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80728"/>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113948</xdr:rowOff>
    </xdr:from>
    <xdr:to>
      <xdr:col>24</xdr:col>
      <xdr:colOff>114300</xdr:colOff>
      <xdr:row>98</xdr:row>
      <xdr:rowOff>44098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4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92375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149120</xdr:rowOff>
    </xdr:from>
    <xdr:to>
      <xdr:col>20</xdr:col>
      <xdr:colOff>38100</xdr:colOff>
      <xdr:row>98</xdr:row>
      <xdr:rowOff>79270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70397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7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119712</xdr:rowOff>
    </xdr:from>
    <xdr:to>
      <xdr:col>15</xdr:col>
      <xdr:colOff>101600</xdr:colOff>
      <xdr:row>99</xdr:row>
      <xdr:rowOff>49862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2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40989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1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127828</xdr:rowOff>
    </xdr:from>
    <xdr:to>
      <xdr:col>10</xdr:col>
      <xdr:colOff>165100</xdr:colOff>
      <xdr:row>99</xdr:row>
      <xdr:rowOff>57978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2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49105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2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130277</xdr:rowOff>
    </xdr:from>
    <xdr:to>
      <xdr:col>6</xdr:col>
      <xdr:colOff>38100</xdr:colOff>
      <xdr:row>99</xdr:row>
      <xdr:rowOff>60427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3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51554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2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122065</xdr:rowOff>
    </xdr:from>
    <xdr:to>
      <xdr:col>55</xdr:col>
      <xdr:colOff>0</xdr:colOff>
      <xdr:row>37</xdr:row>
      <xdr:rowOff>123372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465715"/>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70593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85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123372</xdr:rowOff>
    </xdr:from>
    <xdr:to>
      <xdr:col>50</xdr:col>
      <xdr:colOff>114300</xdr:colOff>
      <xdr:row>37</xdr:row>
      <xdr:rowOff>125004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46702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12463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125004</xdr:rowOff>
    </xdr:from>
    <xdr:to>
      <xdr:col>45</xdr:col>
      <xdr:colOff>177800</xdr:colOff>
      <xdr:row>37</xdr:row>
      <xdr:rowOff>127617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468654"/>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9851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127617</xdr:rowOff>
    </xdr:from>
    <xdr:to>
      <xdr:col>41</xdr:col>
      <xdr:colOff>50800</xdr:colOff>
      <xdr:row>37</xdr:row>
      <xdr:rowOff>131209</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471267"/>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168564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5278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71265</xdr:rowOff>
    </xdr:from>
    <xdr:to>
      <xdr:col>55</xdr:col>
      <xdr:colOff>50800</xdr:colOff>
      <xdr:row>38</xdr:row>
      <xdr:rowOff>1415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41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94142</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26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72572</xdr:rowOff>
    </xdr:from>
    <xdr:to>
      <xdr:col>50</xdr:col>
      <xdr:colOff>165100</xdr:colOff>
      <xdr:row>38</xdr:row>
      <xdr:rowOff>2722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4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19249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74204</xdr:rowOff>
    </xdr:from>
    <xdr:to>
      <xdr:col>46</xdr:col>
      <xdr:colOff>38100</xdr:colOff>
      <xdr:row>38</xdr:row>
      <xdr:rowOff>4355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4178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20881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193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76817</xdr:rowOff>
    </xdr:from>
    <xdr:to>
      <xdr:col>41</xdr:col>
      <xdr:colOff>101600</xdr:colOff>
      <xdr:row>38</xdr:row>
      <xdr:rowOff>6967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42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23494</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195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80409</xdr:rowOff>
    </xdr:from>
    <xdr:to>
      <xdr:col>36</xdr:col>
      <xdr:colOff>165100</xdr:colOff>
      <xdr:row>38</xdr:row>
      <xdr:rowOff>10559</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42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27086</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199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40275</xdr:rowOff>
    </xdr:from>
    <xdr:to>
      <xdr:col>55</xdr:col>
      <xdr:colOff>0</xdr:colOff>
      <xdr:row>59</xdr:row>
      <xdr:rowOff>49616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55825"/>
          <a:ext cx="838200" cy="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18804</xdr:rowOff>
    </xdr:from>
    <xdr:to>
      <xdr:col>50</xdr:col>
      <xdr:colOff>114300</xdr:colOff>
      <xdr:row>59</xdr:row>
      <xdr:rowOff>49616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134354"/>
          <a:ext cx="889000" cy="3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18804</xdr:rowOff>
    </xdr:from>
    <xdr:to>
      <xdr:col>45</xdr:col>
      <xdr:colOff>177800</xdr:colOff>
      <xdr:row>59</xdr:row>
      <xdr:rowOff>36161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34354"/>
          <a:ext cx="889000" cy="1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33597</xdr:rowOff>
    </xdr:from>
    <xdr:to>
      <xdr:col>41</xdr:col>
      <xdr:colOff>50800</xdr:colOff>
      <xdr:row>59</xdr:row>
      <xdr:rowOff>36161</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149147"/>
          <a:ext cx="8890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160925</xdr:rowOff>
    </xdr:from>
    <xdr:to>
      <xdr:col>55</xdr:col>
      <xdr:colOff>50800</xdr:colOff>
      <xdr:row>59</xdr:row>
      <xdr:rowOff>91075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0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75852</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1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170266</xdr:rowOff>
    </xdr:from>
    <xdr:to>
      <xdr:col>50</xdr:col>
      <xdr:colOff>165100</xdr:colOff>
      <xdr:row>59</xdr:row>
      <xdr:rowOff>100416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1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91543</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0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139454</xdr:rowOff>
    </xdr:from>
    <xdr:to>
      <xdr:col>46</xdr:col>
      <xdr:colOff>38100</xdr:colOff>
      <xdr:row>59</xdr:row>
      <xdr:rowOff>69604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60731</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7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156811</xdr:rowOff>
    </xdr:from>
    <xdr:to>
      <xdr:col>41</xdr:col>
      <xdr:colOff>101600</xdr:colOff>
      <xdr:row>59</xdr:row>
      <xdr:rowOff>86961</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0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78088</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9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154247</xdr:rowOff>
    </xdr:from>
    <xdr:to>
      <xdr:col>36</xdr:col>
      <xdr:colOff>165100</xdr:colOff>
      <xdr:row>59</xdr:row>
      <xdr:rowOff>84397</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9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75524</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9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96266</xdr:rowOff>
    </xdr:from>
    <xdr:to>
      <xdr:col>55</xdr:col>
      <xdr:colOff>0</xdr:colOff>
      <xdr:row>76</xdr:row>
      <xdr:rowOff>98743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2955016"/>
          <a:ext cx="838200" cy="17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16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98743</xdr:rowOff>
    </xdr:from>
    <xdr:to>
      <xdr:col>50</xdr:col>
      <xdr:colOff>114300</xdr:colOff>
      <xdr:row>76</xdr:row>
      <xdr:rowOff>166636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3128943"/>
          <a:ext cx="889000" cy="6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93197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29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166636</xdr:rowOff>
    </xdr:from>
    <xdr:to>
      <xdr:col>45</xdr:col>
      <xdr:colOff>177800</xdr:colOff>
      <xdr:row>77</xdr:row>
      <xdr:rowOff>151397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196836"/>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148196</xdr:rowOff>
    </xdr:from>
    <xdr:to>
      <xdr:col>41</xdr:col>
      <xdr:colOff>50800</xdr:colOff>
      <xdr:row>77</xdr:row>
      <xdr:rowOff>151397</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6972300" y="13349846"/>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45466</xdr:rowOff>
    </xdr:from>
    <xdr:to>
      <xdr:col>55</xdr:col>
      <xdr:colOff>50800</xdr:colOff>
      <xdr:row>75</xdr:row>
      <xdr:rowOff>147067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29042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68343</xdr:rowOff>
    </xdr:from>
    <xdr:ext cx="534377"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275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47943</xdr:rowOff>
    </xdr:from>
    <xdr:to>
      <xdr:col>50</xdr:col>
      <xdr:colOff>165100</xdr:colOff>
      <xdr:row>76</xdr:row>
      <xdr:rowOff>149543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0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166070</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372111" y="1285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115836</xdr:rowOff>
    </xdr:from>
    <xdr:to>
      <xdr:col>46</xdr:col>
      <xdr:colOff>38100</xdr:colOff>
      <xdr:row>77</xdr:row>
      <xdr:rowOff>45986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14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37113</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483111" y="1323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100597</xdr:rowOff>
    </xdr:from>
    <xdr:to>
      <xdr:col>41</xdr:col>
      <xdr:colOff>101600</xdr:colOff>
      <xdr:row>78</xdr:row>
      <xdr:rowOff>30747</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30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21874</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39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97396</xdr:rowOff>
    </xdr:from>
    <xdr:to>
      <xdr:col>36</xdr:col>
      <xdr:colOff>165100</xdr:colOff>
      <xdr:row>78</xdr:row>
      <xdr:rowOff>27546</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29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18673</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39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131807</xdr:rowOff>
    </xdr:from>
    <xdr:to>
      <xdr:col>55</xdr:col>
      <xdr:colOff>0</xdr:colOff>
      <xdr:row>97</xdr:row>
      <xdr:rowOff>8407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591007"/>
          <a:ext cx="838200" cy="4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537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8407</xdr:rowOff>
    </xdr:from>
    <xdr:to>
      <xdr:col>50</xdr:col>
      <xdr:colOff>114300</xdr:colOff>
      <xdr:row>97</xdr:row>
      <xdr:rowOff>42763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639057"/>
          <a:ext cx="889000" cy="3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42763</xdr:rowOff>
    </xdr:from>
    <xdr:to>
      <xdr:col>45</xdr:col>
      <xdr:colOff>177800</xdr:colOff>
      <xdr:row>97</xdr:row>
      <xdr:rowOff>74048</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673413"/>
          <a:ext cx="889000" cy="3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74048</xdr:rowOff>
    </xdr:from>
    <xdr:to>
      <xdr:col>41</xdr:col>
      <xdr:colOff>50800</xdr:colOff>
      <xdr:row>97</xdr:row>
      <xdr:rowOff>143684</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704698"/>
          <a:ext cx="889000" cy="6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81007</xdr:rowOff>
    </xdr:from>
    <xdr:to>
      <xdr:col>55</xdr:col>
      <xdr:colOff>50800</xdr:colOff>
      <xdr:row>97</xdr:row>
      <xdr:rowOff>11157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54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103884</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39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129057</xdr:rowOff>
    </xdr:from>
    <xdr:to>
      <xdr:col>50</xdr:col>
      <xdr:colOff>165100</xdr:colOff>
      <xdr:row>97</xdr:row>
      <xdr:rowOff>59207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58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50334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68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163413</xdr:rowOff>
    </xdr:from>
    <xdr:to>
      <xdr:col>46</xdr:col>
      <xdr:colOff>38100</xdr:colOff>
      <xdr:row>97</xdr:row>
      <xdr:rowOff>93563</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2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84690</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1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23248</xdr:rowOff>
    </xdr:from>
    <xdr:to>
      <xdr:col>41</xdr:col>
      <xdr:colOff>101600</xdr:colOff>
      <xdr:row>97</xdr:row>
      <xdr:rowOff>124848</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5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115975</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4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92884</xdr:rowOff>
    </xdr:from>
    <xdr:to>
      <xdr:col>36</xdr:col>
      <xdr:colOff>165100</xdr:colOff>
      <xdr:row>98</xdr:row>
      <xdr:rowOff>23034</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72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14161</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81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127650</xdr:rowOff>
    </xdr:from>
    <xdr:to>
      <xdr:col>85</xdr:col>
      <xdr:colOff>126364</xdr:colOff>
      <xdr:row>39</xdr:row>
      <xdr:rowOff>92870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614050"/>
          <a:ext cx="1269" cy="116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96697</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78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92870</xdr:rowOff>
    </xdr:from>
    <xdr:to>
      <xdr:col>86</xdr:col>
      <xdr:colOff>25400</xdr:colOff>
      <xdr:row>39</xdr:row>
      <xdr:rowOff>92870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77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74327</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538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127650</xdr:rowOff>
    </xdr:from>
    <xdr:to>
      <xdr:col>86</xdr:col>
      <xdr:colOff>25400</xdr:colOff>
      <xdr:row>32</xdr:row>
      <xdr:rowOff>127650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61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48913</xdr:rowOff>
    </xdr:from>
    <xdr:to>
      <xdr:col>85</xdr:col>
      <xdr:colOff>127000</xdr:colOff>
      <xdr:row>38</xdr:row>
      <xdr:rowOff>78762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5481300" y="6221113"/>
          <a:ext cx="838200" cy="37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27554</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371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4677</xdr:rowOff>
    </xdr:from>
    <xdr:to>
      <xdr:col>85</xdr:col>
      <xdr:colOff>177800</xdr:colOff>
      <xdr:row>38</xdr:row>
      <xdr:rowOff>106277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51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44602</xdr:rowOff>
    </xdr:from>
    <xdr:to>
      <xdr:col>81</xdr:col>
      <xdr:colOff>50800</xdr:colOff>
      <xdr:row>36</xdr:row>
      <xdr:rowOff>48913</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4592300" y="5359552"/>
          <a:ext cx="889000" cy="86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162052</xdr:rowOff>
    </xdr:from>
    <xdr:to>
      <xdr:col>81</xdr:col>
      <xdr:colOff>101600</xdr:colOff>
      <xdr:row>38</xdr:row>
      <xdr:rowOff>92202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83329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59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44602</xdr:rowOff>
    </xdr:from>
    <xdr:to>
      <xdr:col>76</xdr:col>
      <xdr:colOff>114300</xdr:colOff>
      <xdr:row>37</xdr:row>
      <xdr:rowOff>110080</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3703300" y="5359552"/>
          <a:ext cx="889000" cy="109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134261</xdr:rowOff>
    </xdr:from>
    <xdr:to>
      <xdr:col>76</xdr:col>
      <xdr:colOff>165100</xdr:colOff>
      <xdr:row>38</xdr:row>
      <xdr:rowOff>64411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47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55538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7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110080</xdr:rowOff>
    </xdr:from>
    <xdr:to>
      <xdr:col>71</xdr:col>
      <xdr:colOff>177800</xdr:colOff>
      <xdr:row>38</xdr:row>
      <xdr:rowOff>162756</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flipV="1">
          <a:off x="12814300" y="6453730"/>
          <a:ext cx="889000" cy="22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149381</xdr:rowOff>
    </xdr:from>
    <xdr:to>
      <xdr:col>72</xdr:col>
      <xdr:colOff>38100</xdr:colOff>
      <xdr:row>38</xdr:row>
      <xdr:rowOff>79532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49303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70658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58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168877</xdr:rowOff>
    </xdr:from>
    <xdr:to>
      <xdr:col>67</xdr:col>
      <xdr:colOff>101600</xdr:colOff>
      <xdr:row>38</xdr:row>
      <xdr:rowOff>99027</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51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115554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28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27962</xdr:rowOff>
    </xdr:from>
    <xdr:to>
      <xdr:col>85</xdr:col>
      <xdr:colOff>177800</xdr:colOff>
      <xdr:row>38</xdr:row>
      <xdr:rowOff>129562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654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6389</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652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169563</xdr:rowOff>
    </xdr:from>
    <xdr:to>
      <xdr:col>81</xdr:col>
      <xdr:colOff>101600</xdr:colOff>
      <xdr:row>36</xdr:row>
      <xdr:rowOff>99713</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17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116240</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5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165252</xdr:rowOff>
    </xdr:from>
    <xdr:to>
      <xdr:col>76</xdr:col>
      <xdr:colOff>165100</xdr:colOff>
      <xdr:row>31</xdr:row>
      <xdr:rowOff>95402</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530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111929</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508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59280</xdr:rowOff>
    </xdr:from>
    <xdr:to>
      <xdr:col>72</xdr:col>
      <xdr:colOff>38100</xdr:colOff>
      <xdr:row>37</xdr:row>
      <xdr:rowOff>160880</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40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5957</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617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111956</xdr:rowOff>
    </xdr:from>
    <xdr:to>
      <xdr:col>67</xdr:col>
      <xdr:colOff>101600</xdr:colOff>
      <xdr:row>39</xdr:row>
      <xdr:rowOff>42106</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6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33233</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671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a:extLst>
            <a:ext uri="{FF2B5EF4-FFF2-40B4-BE49-F238E27FC236}">
              <a16:creationId xmlns:a16="http://schemas.microsoft.com/office/drawing/2014/main" id="{00000000-0008-0000-0700-00004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6" name="教育費最小値テキスト">
          <a:extLst>
            <a:ext uri="{FF2B5EF4-FFF2-40B4-BE49-F238E27FC236}">
              <a16:creationId xmlns:a16="http://schemas.microsoft.com/office/drawing/2014/main" id="{00000000-0008-0000-0700-00004A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8" name="教育費最大値テキスト">
          <a:extLst>
            <a:ext uri="{FF2B5EF4-FFF2-40B4-BE49-F238E27FC236}">
              <a16:creationId xmlns:a16="http://schemas.microsoft.com/office/drawing/2014/main" id="{00000000-0008-0000-0700-00004C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170496</xdr:rowOff>
    </xdr:from>
    <xdr:to>
      <xdr:col>85</xdr:col>
      <xdr:colOff>127000</xdr:colOff>
      <xdr:row>58</xdr:row>
      <xdr:rowOff>30838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5481300" y="9943146"/>
          <a:ext cx="838200" cy="3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91" name="教育費平均値テキスト">
          <a:extLst>
            <a:ext uri="{FF2B5EF4-FFF2-40B4-BE49-F238E27FC236}">
              <a16:creationId xmlns:a16="http://schemas.microsoft.com/office/drawing/2014/main" id="{00000000-0008-0000-0700-00004F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2360</xdr:rowOff>
    </xdr:from>
    <xdr:to>
      <xdr:col>81</xdr:col>
      <xdr:colOff>50800</xdr:colOff>
      <xdr:row>57</xdr:row>
      <xdr:rowOff>170496</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4592300" y="9603560"/>
          <a:ext cx="889000" cy="33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2360</xdr:rowOff>
    </xdr:from>
    <xdr:to>
      <xdr:col>76</xdr:col>
      <xdr:colOff>114300</xdr:colOff>
      <xdr:row>57</xdr:row>
      <xdr:rowOff>126866</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3703300" y="9603560"/>
          <a:ext cx="889000" cy="29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56485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65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4385</xdr:rowOff>
    </xdr:from>
    <xdr:to>
      <xdr:col>71</xdr:col>
      <xdr:colOff>177800</xdr:colOff>
      <xdr:row>57</xdr:row>
      <xdr:rowOff>126866</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a:off x="12814300" y="9777035"/>
          <a:ext cx="889000" cy="12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2" name="フローチャート: 判断 601">
          <a:extLst>
            <a:ext uri="{FF2B5EF4-FFF2-40B4-BE49-F238E27FC236}">
              <a16:creationId xmlns:a16="http://schemas.microsoft.com/office/drawing/2014/main" id="{00000000-0008-0000-0700-00005A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59702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8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151488</xdr:rowOff>
    </xdr:from>
    <xdr:to>
      <xdr:col>85</xdr:col>
      <xdr:colOff>177800</xdr:colOff>
      <xdr:row>58</xdr:row>
      <xdr:rowOff>81638</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6268700" y="992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129915</xdr:rowOff>
    </xdr:from>
    <xdr:ext cx="534377" cy="259045"/>
    <xdr:sp macro="" textlink="">
      <xdr:nvSpPr>
        <xdr:cNvPr id="610" name="教育費該当値テキスト">
          <a:extLst>
            <a:ext uri="{FF2B5EF4-FFF2-40B4-BE49-F238E27FC236}">
              <a16:creationId xmlns:a16="http://schemas.microsoft.com/office/drawing/2014/main" id="{00000000-0008-0000-0700-000062020000}"/>
            </a:ext>
          </a:extLst>
        </xdr:cNvPr>
        <xdr:cNvSpPr txBox="1"/>
      </xdr:nvSpPr>
      <xdr:spPr>
        <a:xfrm>
          <a:off x="16370300" y="990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119696</xdr:rowOff>
    </xdr:from>
    <xdr:to>
      <xdr:col>81</xdr:col>
      <xdr:colOff>101600</xdr:colOff>
      <xdr:row>58</xdr:row>
      <xdr:rowOff>49846</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5430500" y="989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40973</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5214111" y="998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123010</xdr:rowOff>
    </xdr:from>
    <xdr:to>
      <xdr:col>76</xdr:col>
      <xdr:colOff>165100</xdr:colOff>
      <xdr:row>56</xdr:row>
      <xdr:rowOff>53160</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4541500" y="95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69687</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4325111" y="932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76066</xdr:rowOff>
    </xdr:from>
    <xdr:to>
      <xdr:col>72</xdr:col>
      <xdr:colOff>38100</xdr:colOff>
      <xdr:row>58</xdr:row>
      <xdr:rowOff>6216</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3652500" y="984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168793</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3436111" y="994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125035</xdr:rowOff>
    </xdr:from>
    <xdr:to>
      <xdr:col>67</xdr:col>
      <xdr:colOff>101600</xdr:colOff>
      <xdr:row>57</xdr:row>
      <xdr:rowOff>55185</xdr:rowOff>
    </xdr:to>
    <xdr:sp macro="" textlink="">
      <xdr:nvSpPr>
        <xdr:cNvPr id="617" name="楕円 616">
          <a:extLst>
            <a:ext uri="{FF2B5EF4-FFF2-40B4-BE49-F238E27FC236}">
              <a16:creationId xmlns:a16="http://schemas.microsoft.com/office/drawing/2014/main" id="{00000000-0008-0000-0700-000069020000}"/>
            </a:ext>
          </a:extLst>
        </xdr:cNvPr>
        <xdr:cNvSpPr/>
      </xdr:nvSpPr>
      <xdr:spPr>
        <a:xfrm>
          <a:off x="12763500" y="972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71712</xdr:rowOff>
    </xdr:from>
    <xdr:ext cx="534377"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547111" y="950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3" name="災害復旧費グラフ枠">
          <a:extLst>
            <a:ext uri="{FF2B5EF4-FFF2-40B4-BE49-F238E27FC236}">
              <a16:creationId xmlns:a16="http://schemas.microsoft.com/office/drawing/2014/main" id="{00000000-0008-0000-0700-00008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5" name="災害復旧費最小値テキスト">
          <a:extLst>
            <a:ext uri="{FF2B5EF4-FFF2-40B4-BE49-F238E27FC236}">
              <a16:creationId xmlns:a16="http://schemas.microsoft.com/office/drawing/2014/main" id="{00000000-0008-0000-0700-000085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7" name="災害復旧費最大値テキスト">
          <a:extLst>
            <a:ext uri="{FF2B5EF4-FFF2-40B4-BE49-F238E27FC236}">
              <a16:creationId xmlns:a16="http://schemas.microsoft.com/office/drawing/2014/main" id="{00000000-0008-0000-0700-000087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144991</xdr:rowOff>
    </xdr:from>
    <xdr:to>
      <xdr:col>85</xdr:col>
      <xdr:colOff>127000</xdr:colOff>
      <xdr:row>79</xdr:row>
      <xdr:rowOff>60768</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5481300" y="13518091"/>
          <a:ext cx="838200" cy="8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169446</xdr:rowOff>
    </xdr:from>
    <xdr:ext cx="469744" cy="259045"/>
    <xdr:sp macro="" textlink="">
      <xdr:nvSpPr>
        <xdr:cNvPr id="650" name="災害復旧費平均値テキスト">
          <a:extLst>
            <a:ext uri="{FF2B5EF4-FFF2-40B4-BE49-F238E27FC236}">
              <a16:creationId xmlns:a16="http://schemas.microsoft.com/office/drawing/2014/main" id="{00000000-0008-0000-0700-00008A020000}"/>
            </a:ext>
          </a:extLst>
        </xdr:cNvPr>
        <xdr:cNvSpPr txBox="1"/>
      </xdr:nvSpPr>
      <xdr:spPr>
        <a:xfrm>
          <a:off x="16370300" y="13542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18476</xdr:rowOff>
    </xdr:from>
    <xdr:to>
      <xdr:col>81</xdr:col>
      <xdr:colOff>50800</xdr:colOff>
      <xdr:row>78</xdr:row>
      <xdr:rowOff>144991</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4592300" y="13391576"/>
          <a:ext cx="889000" cy="12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104540</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6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50154</xdr:rowOff>
    </xdr:from>
    <xdr:to>
      <xdr:col>76</xdr:col>
      <xdr:colOff>114300</xdr:colOff>
      <xdr:row>78</xdr:row>
      <xdr:rowOff>18476</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3703300" y="13080354"/>
          <a:ext cx="889000" cy="31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113799</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5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50154</xdr:rowOff>
    </xdr:from>
    <xdr:to>
      <xdr:col>71</xdr:col>
      <xdr:colOff>177800</xdr:colOff>
      <xdr:row>76</xdr:row>
      <xdr:rowOff>146166</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flipV="1">
          <a:off x="12814300" y="1308035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107740</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6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61" name="フローチャート: 判断 660">
          <a:extLst>
            <a:ext uri="{FF2B5EF4-FFF2-40B4-BE49-F238E27FC236}">
              <a16:creationId xmlns:a16="http://schemas.microsoft.com/office/drawing/2014/main" id="{00000000-0008-0000-0700-000095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116411</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66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9968</xdr:rowOff>
    </xdr:from>
    <xdr:to>
      <xdr:col>85</xdr:col>
      <xdr:colOff>177800</xdr:colOff>
      <xdr:row>79</xdr:row>
      <xdr:rowOff>111568</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6268700" y="135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140795</xdr:rowOff>
    </xdr:from>
    <xdr:ext cx="469744" cy="259045"/>
    <xdr:sp macro="" textlink="">
      <xdr:nvSpPr>
        <xdr:cNvPr id="669" name="災害復旧費該当値テキスト">
          <a:extLst>
            <a:ext uri="{FF2B5EF4-FFF2-40B4-BE49-F238E27FC236}">
              <a16:creationId xmlns:a16="http://schemas.microsoft.com/office/drawing/2014/main" id="{00000000-0008-0000-0700-00009D020000}"/>
            </a:ext>
          </a:extLst>
        </xdr:cNvPr>
        <xdr:cNvSpPr txBox="1"/>
      </xdr:nvSpPr>
      <xdr:spPr>
        <a:xfrm>
          <a:off x="16370300" y="1334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94191</xdr:rowOff>
    </xdr:from>
    <xdr:to>
      <xdr:col>81</xdr:col>
      <xdr:colOff>101600</xdr:colOff>
      <xdr:row>79</xdr:row>
      <xdr:rowOff>24341</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5430500" y="1346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40868</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5246428" y="1324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139126</xdr:rowOff>
    </xdr:from>
    <xdr:to>
      <xdr:col>76</xdr:col>
      <xdr:colOff>165100</xdr:colOff>
      <xdr:row>78</xdr:row>
      <xdr:rowOff>69276</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4541500" y="1334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85803</xdr:rowOff>
    </xdr:from>
    <xdr:ext cx="534377"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4325111" y="1311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170804</xdr:rowOff>
    </xdr:from>
    <xdr:to>
      <xdr:col>72</xdr:col>
      <xdr:colOff>38100</xdr:colOff>
      <xdr:row>76</xdr:row>
      <xdr:rowOff>100954</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3652500" y="1302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117481</xdr:rowOff>
    </xdr:from>
    <xdr:ext cx="534377"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3436111" y="1280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95366</xdr:rowOff>
    </xdr:from>
    <xdr:to>
      <xdr:col>67</xdr:col>
      <xdr:colOff>101600</xdr:colOff>
      <xdr:row>77</xdr:row>
      <xdr:rowOff>25516</xdr:rowOff>
    </xdr:to>
    <xdr:sp macro="" textlink="">
      <xdr:nvSpPr>
        <xdr:cNvPr id="676" name="楕円 675">
          <a:extLst>
            <a:ext uri="{FF2B5EF4-FFF2-40B4-BE49-F238E27FC236}">
              <a16:creationId xmlns:a16="http://schemas.microsoft.com/office/drawing/2014/main" id="{00000000-0008-0000-0700-0000A4020000}"/>
            </a:ext>
          </a:extLst>
        </xdr:cNvPr>
        <xdr:cNvSpPr/>
      </xdr:nvSpPr>
      <xdr:spPr>
        <a:xfrm>
          <a:off x="12763500" y="131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42043</xdr:rowOff>
    </xdr:from>
    <xdr:ext cx="534377"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547111" y="1290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5" name="正方形/長方形 684">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2" name="公債費グラフ枠">
          <a:extLst>
            <a:ext uri="{FF2B5EF4-FFF2-40B4-BE49-F238E27FC236}">
              <a16:creationId xmlns:a16="http://schemas.microsoft.com/office/drawing/2014/main" id="{00000000-0008-0000-0700-0000B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4" name="公債費最小値テキスト">
          <a:extLst>
            <a:ext uri="{FF2B5EF4-FFF2-40B4-BE49-F238E27FC236}">
              <a16:creationId xmlns:a16="http://schemas.microsoft.com/office/drawing/2014/main" id="{00000000-0008-0000-0700-0000C0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6" name="公債費最大値テキスト">
          <a:extLst>
            <a:ext uri="{FF2B5EF4-FFF2-40B4-BE49-F238E27FC236}">
              <a16:creationId xmlns:a16="http://schemas.microsoft.com/office/drawing/2014/main" id="{00000000-0008-0000-0700-0000C2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112105</xdr:rowOff>
    </xdr:from>
    <xdr:to>
      <xdr:col>85</xdr:col>
      <xdr:colOff>127000</xdr:colOff>
      <xdr:row>96</xdr:row>
      <xdr:rowOff>168667</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5481300" y="16571305"/>
          <a:ext cx="838200" cy="5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9" name="公債費平均値テキスト">
          <a:extLst>
            <a:ext uri="{FF2B5EF4-FFF2-40B4-BE49-F238E27FC236}">
              <a16:creationId xmlns:a16="http://schemas.microsoft.com/office/drawing/2014/main" id="{00000000-0008-0000-0700-0000C5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168667</xdr:rowOff>
    </xdr:from>
    <xdr:to>
      <xdr:col>81</xdr:col>
      <xdr:colOff>50800</xdr:colOff>
      <xdr:row>97</xdr:row>
      <xdr:rowOff>28127</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4592300" y="16627867"/>
          <a:ext cx="889000" cy="3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792</xdr:rowOff>
    </xdr:from>
    <xdr:to>
      <xdr:col>76</xdr:col>
      <xdr:colOff>114300</xdr:colOff>
      <xdr:row>97</xdr:row>
      <xdr:rowOff>28127</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3703300" y="16631442"/>
          <a:ext cx="889000" cy="2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792</xdr:rowOff>
    </xdr:from>
    <xdr:to>
      <xdr:col>71</xdr:col>
      <xdr:colOff>177800</xdr:colOff>
      <xdr:row>97</xdr:row>
      <xdr:rowOff>9643</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flipV="1">
          <a:off x="12814300" y="16631442"/>
          <a:ext cx="889000" cy="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20" name="フローチャート: 判断 719">
          <a:extLst>
            <a:ext uri="{FF2B5EF4-FFF2-40B4-BE49-F238E27FC236}">
              <a16:creationId xmlns:a16="http://schemas.microsoft.com/office/drawing/2014/main" id="{00000000-0008-0000-0700-0000D0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61305</xdr:rowOff>
    </xdr:from>
    <xdr:to>
      <xdr:col>85</xdr:col>
      <xdr:colOff>177800</xdr:colOff>
      <xdr:row>96</xdr:row>
      <xdr:rowOff>162905</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6268700" y="1652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39732</xdr:rowOff>
    </xdr:from>
    <xdr:ext cx="534377" cy="259045"/>
    <xdr:sp macro="" textlink="">
      <xdr:nvSpPr>
        <xdr:cNvPr id="728" name="公債費該当値テキスト">
          <a:extLst>
            <a:ext uri="{FF2B5EF4-FFF2-40B4-BE49-F238E27FC236}">
              <a16:creationId xmlns:a16="http://schemas.microsoft.com/office/drawing/2014/main" id="{00000000-0008-0000-0700-0000D8020000}"/>
            </a:ext>
          </a:extLst>
        </xdr:cNvPr>
        <xdr:cNvSpPr txBox="1"/>
      </xdr:nvSpPr>
      <xdr:spPr>
        <a:xfrm>
          <a:off x="16370300" y="1649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117867</xdr:rowOff>
    </xdr:from>
    <xdr:to>
      <xdr:col>81</xdr:col>
      <xdr:colOff>101600</xdr:colOff>
      <xdr:row>97</xdr:row>
      <xdr:rowOff>48017</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5430500" y="1657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39144</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5214111" y="166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148777</xdr:rowOff>
    </xdr:from>
    <xdr:to>
      <xdr:col>76</xdr:col>
      <xdr:colOff>165100</xdr:colOff>
      <xdr:row>97</xdr:row>
      <xdr:rowOff>78927</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4541500" y="1660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70054</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4325111" y="167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121442</xdr:rowOff>
    </xdr:from>
    <xdr:to>
      <xdr:col>72</xdr:col>
      <xdr:colOff>38100</xdr:colOff>
      <xdr:row>97</xdr:row>
      <xdr:rowOff>51592</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3652500" y="1658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42719</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3436111" y="1667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130293</xdr:rowOff>
    </xdr:from>
    <xdr:to>
      <xdr:col>67</xdr:col>
      <xdr:colOff>101600</xdr:colOff>
      <xdr:row>97</xdr:row>
      <xdr:rowOff>60443</xdr:rowOff>
    </xdr:to>
    <xdr:sp macro="" textlink="">
      <xdr:nvSpPr>
        <xdr:cNvPr id="735" name="楕円 734">
          <a:extLst>
            <a:ext uri="{FF2B5EF4-FFF2-40B4-BE49-F238E27FC236}">
              <a16:creationId xmlns:a16="http://schemas.microsoft.com/office/drawing/2014/main" id="{00000000-0008-0000-0700-0000DF020000}"/>
            </a:ext>
          </a:extLst>
        </xdr:cNvPr>
        <xdr:cNvSpPr/>
      </xdr:nvSpPr>
      <xdr:spPr>
        <a:xfrm>
          <a:off x="12763500" y="1658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51570</xdr:rowOff>
    </xdr:from>
    <xdr:ext cx="534377"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2547111" y="1668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3" name="正方形/長方形 742">
          <a:extLst>
            <a:ext uri="{FF2B5EF4-FFF2-40B4-BE49-F238E27FC236}">
              <a16:creationId xmlns:a16="http://schemas.microsoft.com/office/drawing/2014/main" id="{00000000-0008-0000-0700-0000E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4" name="正方形/長方形 743">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61" name="諸支出金グラフ枠">
          <a:extLst>
            <a:ext uri="{FF2B5EF4-FFF2-40B4-BE49-F238E27FC236}">
              <a16:creationId xmlns:a16="http://schemas.microsoft.com/office/drawing/2014/main" id="{00000000-0008-0000-0700-0000F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3" name="諸支出金最小値テキスト">
          <a:extLst>
            <a:ext uri="{FF2B5EF4-FFF2-40B4-BE49-F238E27FC236}">
              <a16:creationId xmlns:a16="http://schemas.microsoft.com/office/drawing/2014/main" id="{00000000-0008-0000-0700-0000FB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5" name="諸支出金最大値テキスト">
          <a:extLst>
            <a:ext uri="{FF2B5EF4-FFF2-40B4-BE49-F238E27FC236}">
              <a16:creationId xmlns:a16="http://schemas.microsoft.com/office/drawing/2014/main" id="{00000000-0008-0000-0700-0000FD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8" name="諸支出金平均値テキスト">
          <a:extLst>
            <a:ext uri="{FF2B5EF4-FFF2-40B4-BE49-F238E27FC236}">
              <a16:creationId xmlns:a16="http://schemas.microsoft.com/office/drawing/2014/main" id="{00000000-0008-0000-0700-00000003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7" name="諸支出金該当値テキスト">
          <a:extLst>
            <a:ext uri="{FF2B5EF4-FFF2-40B4-BE49-F238E27FC236}">
              <a16:creationId xmlns:a16="http://schemas.microsoft.com/office/drawing/2014/main" id="{00000000-0008-0000-0700-000013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2" name="正方形/長方形 801">
          <a:extLst>
            <a:ext uri="{FF2B5EF4-FFF2-40B4-BE49-F238E27FC236}">
              <a16:creationId xmlns:a16="http://schemas.microsoft.com/office/drawing/2014/main" id="{00000000-0008-0000-0700-00002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3" name="正方形/長方形 802">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・「総務費」は、令和２年度は特別定額給付金給付事業に影響により突出して増加</a:t>
          </a:r>
          <a:r>
            <a:rPr kumimoji="1" lang="ja-JP" altLang="en-US" sz="1100">
              <a:solidFill>
                <a:schemeClr val="dk1"/>
              </a:solidFill>
              <a:effectLst/>
              <a:latin typeface="+mn-lt"/>
              <a:ea typeface="+mn-ea"/>
              <a:cs typeface="+mn-cs"/>
            </a:rPr>
            <a:t>しているが、概ね類似団体平均の少し低い額で推移している。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・「民生費」は、</a:t>
          </a:r>
          <a:r>
            <a:rPr kumimoji="1" lang="ja-JP" altLang="ja-JP" sz="1100">
              <a:solidFill>
                <a:schemeClr val="dk1"/>
              </a:solidFill>
              <a:effectLst/>
              <a:latin typeface="+mn-lt"/>
              <a:ea typeface="+mn-ea"/>
              <a:cs typeface="+mn-cs"/>
            </a:rPr>
            <a:t>社会保障関連経費である後期高齢者医療事業等への繰出金が多額となって</a:t>
          </a:r>
          <a:r>
            <a:rPr kumimoji="1" lang="ja-JP" altLang="en-US" sz="1100">
              <a:solidFill>
                <a:schemeClr val="dk1"/>
              </a:solidFill>
              <a:effectLst/>
              <a:latin typeface="+mn-lt"/>
              <a:ea typeface="+mn-ea"/>
              <a:cs typeface="+mn-cs"/>
            </a:rPr>
            <a:t>おり、類似団体平均と比べて高い額となっている。また、</a:t>
          </a:r>
          <a:r>
            <a:rPr kumimoji="1" lang="ja-JP" altLang="ja-JP" sz="1100">
              <a:solidFill>
                <a:schemeClr val="dk1"/>
              </a:solidFill>
              <a:effectLst/>
              <a:latin typeface="+mn-lt"/>
              <a:ea typeface="+mn-ea"/>
              <a:cs typeface="+mn-cs"/>
            </a:rPr>
            <a:t>障害及び保育に係るサービス利用者の増など経常的に必要となる経費も増加している。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・「商工費」は、令和３・４年度において新型コロナウイルス感染症拡大の経済支援対策などのための地域経済応援クーポンの発行等による影響で増加している。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・「消防費」は、</a:t>
          </a:r>
          <a:r>
            <a:rPr kumimoji="1" lang="ja-JP" altLang="en-US" sz="1100">
              <a:solidFill>
                <a:schemeClr val="dk1"/>
              </a:solidFill>
              <a:effectLst/>
              <a:latin typeface="+mn-lt"/>
              <a:ea typeface="+mn-ea"/>
              <a:cs typeface="+mn-cs"/>
            </a:rPr>
            <a:t>令和２年度に</a:t>
          </a:r>
          <a:r>
            <a:rPr kumimoji="1" lang="ja-JP" altLang="ja-JP" sz="1100">
              <a:solidFill>
                <a:schemeClr val="dk1"/>
              </a:solidFill>
              <a:effectLst/>
              <a:latin typeface="+mn-lt"/>
              <a:ea typeface="+mn-ea"/>
              <a:cs typeface="+mn-cs"/>
            </a:rPr>
            <a:t>防災行政無線デジタル化事業や東防災交流センター建設など</a:t>
          </a:r>
          <a:r>
            <a:rPr kumimoji="1" lang="ja-JP" altLang="en-US" sz="1100">
              <a:solidFill>
                <a:schemeClr val="dk1"/>
              </a:solidFill>
              <a:effectLst/>
              <a:latin typeface="+mn-lt"/>
              <a:ea typeface="+mn-ea"/>
              <a:cs typeface="+mn-cs"/>
            </a:rPr>
            <a:t>を、令和３年度に</a:t>
          </a:r>
          <a:r>
            <a:rPr kumimoji="1" lang="ja-JP" altLang="ja-JP" sz="1100">
              <a:solidFill>
                <a:schemeClr val="dk1"/>
              </a:solidFill>
              <a:effectLst/>
              <a:latin typeface="+mn-lt"/>
              <a:ea typeface="+mn-ea"/>
              <a:cs typeface="+mn-cs"/>
            </a:rPr>
            <a:t>西防災交流センター新館建設</a:t>
          </a:r>
          <a:r>
            <a:rPr kumimoji="1" lang="ja-JP" altLang="en-US" sz="1100">
              <a:solidFill>
                <a:schemeClr val="dk1"/>
              </a:solidFill>
              <a:effectLst/>
              <a:latin typeface="+mn-lt"/>
              <a:ea typeface="+mn-ea"/>
              <a:cs typeface="+mn-cs"/>
            </a:rPr>
            <a:t>などにより臨時的に増加していたが類似団体平均程度に減少している。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・「災害復旧費」は、平成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年度７月豪雨を始め、令和２、３年度と豪雨による激甚災害による影響によるものだが、令和４年度で全ての災害復旧事業が完了</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「財政調整基金残高」は、平成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年７月豪雨の影響により大きく減少</a:t>
          </a:r>
          <a:r>
            <a:rPr kumimoji="1" lang="ja-JP" altLang="ja-JP" sz="1100">
              <a:solidFill>
                <a:schemeClr val="dk1"/>
              </a:solidFill>
              <a:effectLst/>
              <a:latin typeface="+mn-lt"/>
              <a:ea typeface="+mn-ea"/>
              <a:cs typeface="+mn-cs"/>
            </a:rPr>
            <a:t>して</a:t>
          </a:r>
          <a:r>
            <a:rPr kumimoji="1" lang="ja-JP" altLang="ja-JP" sz="1200">
              <a:solidFill>
                <a:schemeClr val="dk1"/>
              </a:solidFill>
              <a:effectLst/>
              <a:latin typeface="+mn-lt"/>
              <a:ea typeface="+mn-ea"/>
              <a:cs typeface="+mn-cs"/>
            </a:rPr>
            <a:t>いたが、</a:t>
          </a:r>
          <a:r>
            <a:rPr kumimoji="1" lang="ja-JP" altLang="en-US" sz="1200">
              <a:solidFill>
                <a:schemeClr val="dk1"/>
              </a:solidFill>
              <a:effectLst/>
              <a:latin typeface="+mn-lt"/>
              <a:ea typeface="+mn-ea"/>
              <a:cs typeface="+mn-cs"/>
            </a:rPr>
            <a:t>事業の精査や、普通交付税の増加などにより</a:t>
          </a:r>
          <a:r>
            <a:rPr kumimoji="1" lang="ja-JP" altLang="ja-JP" sz="1200">
              <a:solidFill>
                <a:schemeClr val="dk1"/>
              </a:solidFill>
              <a:effectLst/>
              <a:latin typeface="+mn-lt"/>
              <a:ea typeface="+mn-ea"/>
              <a:cs typeface="+mn-cs"/>
            </a:rPr>
            <a:t>増加となった。</a:t>
          </a:r>
          <a:endParaRPr lang="ja-JP" altLang="ja-JP" sz="1600">
            <a:effectLst/>
          </a:endParaRPr>
        </a:p>
        <a:p>
          <a:r>
            <a:rPr kumimoji="1" lang="ja-JP" altLang="ja-JP" sz="1200">
              <a:solidFill>
                <a:schemeClr val="dk1"/>
              </a:solidFill>
              <a:effectLst/>
              <a:latin typeface="+mn-lt"/>
              <a:ea typeface="+mn-ea"/>
              <a:cs typeface="+mn-cs"/>
            </a:rPr>
            <a:t>　「実質収支額」は、扶助費等の影響から、例年</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億円前後発生している。更なる精査を行い、適正水準（</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％）となるよう努める。</a:t>
          </a:r>
          <a:endParaRPr lang="ja-JP" altLang="ja-JP" sz="1600">
            <a:effectLst/>
          </a:endParaRPr>
        </a:p>
        <a:p>
          <a:r>
            <a:rPr kumimoji="1" lang="ja-JP" altLang="ja-JP" sz="1200">
              <a:solidFill>
                <a:schemeClr val="dk1"/>
              </a:solidFill>
              <a:effectLst/>
              <a:latin typeface="+mn-lt"/>
              <a:ea typeface="+mn-ea"/>
              <a:cs typeface="+mn-cs"/>
            </a:rPr>
            <a:t>　「実質単年度収支」は、財政調整基金積立の取崩</a:t>
          </a:r>
          <a:r>
            <a:rPr kumimoji="1" lang="ja-JP" altLang="en-US" sz="1200">
              <a:solidFill>
                <a:schemeClr val="dk1"/>
              </a:solidFill>
              <a:effectLst/>
              <a:latin typeface="+mn-lt"/>
              <a:ea typeface="+mn-ea"/>
              <a:cs typeface="+mn-cs"/>
            </a:rPr>
            <a:t>をしない財政運営ができたこと</a:t>
          </a:r>
          <a:r>
            <a:rPr kumimoji="1" lang="ja-JP" altLang="ja-JP" sz="1200">
              <a:solidFill>
                <a:schemeClr val="dk1"/>
              </a:solidFill>
              <a:effectLst/>
              <a:latin typeface="+mn-lt"/>
              <a:ea typeface="+mn-ea"/>
              <a:cs typeface="+mn-cs"/>
            </a:rPr>
            <a:t>などにより、</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年続けての黒字となっている。</a:t>
          </a:r>
          <a:endParaRPr lang="ja-JP" altLang="ja-JP" sz="16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全会計において、黒字となって</a:t>
          </a:r>
          <a:r>
            <a:rPr kumimoji="1" lang="ja-JP" altLang="en-US" sz="1400">
              <a:solidFill>
                <a:schemeClr val="dk1"/>
              </a:solidFill>
              <a:effectLst/>
              <a:latin typeface="+mn-lt"/>
              <a:ea typeface="+mn-ea"/>
              <a:cs typeface="+mn-cs"/>
            </a:rPr>
            <a:t>おり、特に令和３年度以降一般会計の黒字額が大幅に増加している。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引き続き、経費節減や使用料の適正化、事務事業の見直し等により、財政の健全化に努める。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10473748</v>
      </c>
      <c r="BO4" s="449"/>
      <c r="BP4" s="449"/>
      <c r="BQ4" s="449"/>
      <c r="BR4" s="449"/>
      <c r="BS4" s="449"/>
      <c r="BT4" s="449"/>
      <c r="BU4" s="450"/>
      <c r="BV4" s="448">
        <v>10974825</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5.3</v>
      </c>
      <c r="CU4" s="589"/>
      <c r="CV4" s="589"/>
      <c r="CW4" s="589"/>
      <c r="CX4" s="589"/>
      <c r="CY4" s="589"/>
      <c r="CZ4" s="589"/>
      <c r="DA4" s="590"/>
      <c r="DB4" s="588">
        <v>7.8</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10131923</v>
      </c>
      <c r="BO5" s="420"/>
      <c r="BP5" s="420"/>
      <c r="BQ5" s="420"/>
      <c r="BR5" s="420"/>
      <c r="BS5" s="420"/>
      <c r="BT5" s="420"/>
      <c r="BU5" s="421"/>
      <c r="BV5" s="419">
        <v>10487715</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92</v>
      </c>
      <c r="CU5" s="417"/>
      <c r="CV5" s="417"/>
      <c r="CW5" s="417"/>
      <c r="CX5" s="417"/>
      <c r="CY5" s="417"/>
      <c r="CZ5" s="417"/>
      <c r="DA5" s="418"/>
      <c r="DB5" s="416">
        <v>88.1</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341825</v>
      </c>
      <c r="BO6" s="420"/>
      <c r="BP6" s="420"/>
      <c r="BQ6" s="420"/>
      <c r="BR6" s="420"/>
      <c r="BS6" s="420"/>
      <c r="BT6" s="420"/>
      <c r="BU6" s="421"/>
      <c r="BV6" s="419">
        <v>487110</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92</v>
      </c>
      <c r="CU6" s="563"/>
      <c r="CV6" s="563"/>
      <c r="CW6" s="563"/>
      <c r="CX6" s="563"/>
      <c r="CY6" s="563"/>
      <c r="CZ6" s="563"/>
      <c r="DA6" s="564"/>
      <c r="DB6" s="562">
        <v>92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37451</v>
      </c>
      <c r="BO7" s="420"/>
      <c r="BP7" s="420"/>
      <c r="BQ7" s="420"/>
      <c r="BR7" s="420"/>
      <c r="BS7" s="420"/>
      <c r="BT7" s="420"/>
      <c r="BU7" s="421"/>
      <c r="BV7" s="419">
        <v>27188</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5765329</v>
      </c>
      <c r="CU7" s="420"/>
      <c r="CV7" s="420"/>
      <c r="CW7" s="420"/>
      <c r="CX7" s="420"/>
      <c r="CY7" s="420"/>
      <c r="CZ7" s="420"/>
      <c r="DA7" s="421"/>
      <c r="DB7" s="419">
        <v>5870200</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304374</v>
      </c>
      <c r="BO8" s="420"/>
      <c r="BP8" s="420"/>
      <c r="BQ8" s="420"/>
      <c r="BR8" s="420"/>
      <c r="BS8" s="420"/>
      <c r="BT8" s="420"/>
      <c r="BU8" s="421"/>
      <c r="BV8" s="419">
        <v>459922</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0.5</v>
      </c>
      <c r="CU8" s="523"/>
      <c r="CV8" s="523"/>
      <c r="CW8" s="523"/>
      <c r="CX8" s="523"/>
      <c r="CY8" s="523"/>
      <c r="CZ8" s="523"/>
      <c r="DA8" s="524"/>
      <c r="DB8" s="522">
        <v>0.51</v>
      </c>
      <c r="DC8" s="523"/>
      <c r="DD8" s="523"/>
      <c r="DE8" s="523"/>
      <c r="DF8" s="523"/>
      <c r="DG8" s="523"/>
      <c r="DH8" s="523"/>
      <c r="DI8" s="524"/>
    </row>
    <row r="9" spans="1:119" ht="18.75" customHeight="1" thickBot="1" x14ac:dyDescent="0.2">
      <c r="A9" s="181"/>
      <c r="B9" s="551" t="s">
        <v>115</v>
      </c>
      <c r="C9" s="552"/>
      <c r="D9" s="552"/>
      <c r="E9" s="552"/>
      <c r="F9" s="552"/>
      <c r="G9" s="552"/>
      <c r="H9" s="552"/>
      <c r="I9" s="552"/>
      <c r="J9" s="552"/>
      <c r="K9" s="470"/>
      <c r="L9" s="553" t="s">
        <v>116</v>
      </c>
      <c r="M9" s="554"/>
      <c r="N9" s="554"/>
      <c r="O9" s="554"/>
      <c r="P9" s="554"/>
      <c r="Q9" s="555"/>
      <c r="R9" s="556">
        <v>22834</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96</v>
      </c>
      <c r="AV9" s="478"/>
      <c r="AW9" s="478"/>
      <c r="AX9" s="478"/>
      <c r="AY9" s="433" t="s">
        <v>119</v>
      </c>
      <c r="AZ9" s="434"/>
      <c r="BA9" s="434"/>
      <c r="BB9" s="434"/>
      <c r="BC9" s="434"/>
      <c r="BD9" s="434"/>
      <c r="BE9" s="434"/>
      <c r="BF9" s="434"/>
      <c r="BG9" s="434"/>
      <c r="BH9" s="434"/>
      <c r="BI9" s="434"/>
      <c r="BJ9" s="434"/>
      <c r="BK9" s="434"/>
      <c r="BL9" s="434"/>
      <c r="BM9" s="435"/>
      <c r="BN9" s="419">
        <v>-155548</v>
      </c>
      <c r="BO9" s="420"/>
      <c r="BP9" s="420"/>
      <c r="BQ9" s="420"/>
      <c r="BR9" s="420"/>
      <c r="BS9" s="420"/>
      <c r="BT9" s="420"/>
      <c r="BU9" s="421"/>
      <c r="BV9" s="419">
        <v>366796</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10.199999999999999</v>
      </c>
      <c r="CU9" s="417"/>
      <c r="CV9" s="417"/>
      <c r="CW9" s="417"/>
      <c r="CX9" s="417"/>
      <c r="CY9" s="417"/>
      <c r="CZ9" s="417"/>
      <c r="DA9" s="418"/>
      <c r="DB9" s="416">
        <v>9.1</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23755</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229976</v>
      </c>
      <c r="BO10" s="420"/>
      <c r="BP10" s="420"/>
      <c r="BQ10" s="420"/>
      <c r="BR10" s="420"/>
      <c r="BS10" s="420"/>
      <c r="BT10" s="420"/>
      <c r="BU10" s="421"/>
      <c r="BV10" s="419">
        <v>224371</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96</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23485</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104</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23258</v>
      </c>
      <c r="S13" s="507"/>
      <c r="T13" s="507"/>
      <c r="U13" s="507"/>
      <c r="V13" s="508"/>
      <c r="W13" s="509" t="s">
        <v>141</v>
      </c>
      <c r="X13" s="405"/>
      <c r="Y13" s="405"/>
      <c r="Z13" s="405"/>
      <c r="AA13" s="405"/>
      <c r="AB13" s="406"/>
      <c r="AC13" s="372">
        <v>164</v>
      </c>
      <c r="AD13" s="373"/>
      <c r="AE13" s="373"/>
      <c r="AF13" s="373"/>
      <c r="AG13" s="374"/>
      <c r="AH13" s="372">
        <v>196</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74428</v>
      </c>
      <c r="BO13" s="420"/>
      <c r="BP13" s="420"/>
      <c r="BQ13" s="420"/>
      <c r="BR13" s="420"/>
      <c r="BS13" s="420"/>
      <c r="BT13" s="420"/>
      <c r="BU13" s="421"/>
      <c r="BV13" s="419">
        <v>591167</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6</v>
      </c>
      <c r="CU13" s="417"/>
      <c r="CV13" s="417"/>
      <c r="CW13" s="417"/>
      <c r="CX13" s="417"/>
      <c r="CY13" s="417"/>
      <c r="CZ13" s="417"/>
      <c r="DA13" s="418"/>
      <c r="DB13" s="416">
        <v>5.8</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23584</v>
      </c>
      <c r="S14" s="507"/>
      <c r="T14" s="507"/>
      <c r="U14" s="507"/>
      <c r="V14" s="508"/>
      <c r="W14" s="510"/>
      <c r="X14" s="408"/>
      <c r="Y14" s="408"/>
      <c r="Z14" s="408"/>
      <c r="AA14" s="408"/>
      <c r="AB14" s="409"/>
      <c r="AC14" s="499">
        <v>1.6</v>
      </c>
      <c r="AD14" s="500"/>
      <c r="AE14" s="500"/>
      <c r="AF14" s="500"/>
      <c r="AG14" s="501"/>
      <c r="AH14" s="499">
        <v>1.8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139</v>
      </c>
      <c r="CU14" s="517"/>
      <c r="CV14" s="517"/>
      <c r="CW14" s="517"/>
      <c r="CX14" s="517"/>
      <c r="CY14" s="517"/>
      <c r="CZ14" s="517"/>
      <c r="DA14" s="518"/>
      <c r="DB14" s="516" t="s">
        <v>139</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140</v>
      </c>
      <c r="N15" s="504"/>
      <c r="O15" s="504"/>
      <c r="P15" s="504"/>
      <c r="Q15" s="505"/>
      <c r="R15" s="506">
        <v>23380</v>
      </c>
      <c r="S15" s="507"/>
      <c r="T15" s="507"/>
      <c r="U15" s="507"/>
      <c r="V15" s="508"/>
      <c r="W15" s="509" t="s">
        <v>148</v>
      </c>
      <c r="X15" s="405"/>
      <c r="Y15" s="405"/>
      <c r="Z15" s="405"/>
      <c r="AA15" s="405"/>
      <c r="AB15" s="406"/>
      <c r="AC15" s="372">
        <v>3688</v>
      </c>
      <c r="AD15" s="373"/>
      <c r="AE15" s="373"/>
      <c r="AF15" s="373"/>
      <c r="AG15" s="374"/>
      <c r="AH15" s="372">
        <v>3796</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2457581</v>
      </c>
      <c r="BO15" s="449"/>
      <c r="BP15" s="449"/>
      <c r="BQ15" s="449"/>
      <c r="BR15" s="449"/>
      <c r="BS15" s="449"/>
      <c r="BT15" s="449"/>
      <c r="BU15" s="450"/>
      <c r="BV15" s="448">
        <v>2404479</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35</v>
      </c>
      <c r="AD16" s="500"/>
      <c r="AE16" s="500"/>
      <c r="AF16" s="500"/>
      <c r="AG16" s="501"/>
      <c r="AH16" s="499">
        <v>35.5</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5055349</v>
      </c>
      <c r="BO16" s="420"/>
      <c r="BP16" s="420"/>
      <c r="BQ16" s="420"/>
      <c r="BR16" s="420"/>
      <c r="BS16" s="420"/>
      <c r="BT16" s="420"/>
      <c r="BU16" s="421"/>
      <c r="BV16" s="419">
        <v>4928233</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6685</v>
      </c>
      <c r="AD17" s="373"/>
      <c r="AE17" s="373"/>
      <c r="AF17" s="373"/>
      <c r="AG17" s="374"/>
      <c r="AH17" s="372">
        <v>6687</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3069309</v>
      </c>
      <c r="BO17" s="420"/>
      <c r="BP17" s="420"/>
      <c r="BQ17" s="420"/>
      <c r="BR17" s="420"/>
      <c r="BS17" s="420"/>
      <c r="BT17" s="420"/>
      <c r="BU17" s="421"/>
      <c r="BV17" s="419">
        <v>3004138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33.76</v>
      </c>
      <c r="M18" s="472"/>
      <c r="N18" s="472"/>
      <c r="O18" s="472"/>
      <c r="P18" s="472"/>
      <c r="Q18" s="472"/>
      <c r="R18" s="473"/>
      <c r="S18" s="473"/>
      <c r="T18" s="473"/>
      <c r="U18" s="473"/>
      <c r="V18" s="474"/>
      <c r="W18" s="490"/>
      <c r="X18" s="491"/>
      <c r="Y18" s="491"/>
      <c r="Z18" s="491"/>
      <c r="AA18" s="491"/>
      <c r="AB18" s="515"/>
      <c r="AC18" s="389">
        <v>63.4</v>
      </c>
      <c r="AD18" s="390"/>
      <c r="AE18" s="390"/>
      <c r="AF18" s="390"/>
      <c r="AG18" s="475"/>
      <c r="AH18" s="389">
        <v>62.6</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5303936</v>
      </c>
      <c r="BO18" s="420"/>
      <c r="BP18" s="420"/>
      <c r="BQ18" s="420"/>
      <c r="BR18" s="420"/>
      <c r="BS18" s="420"/>
      <c r="BT18" s="420"/>
      <c r="BU18" s="421"/>
      <c r="BV18" s="419">
        <v>5183348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676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7044444</v>
      </c>
      <c r="BO19" s="420"/>
      <c r="BP19" s="420"/>
      <c r="BQ19" s="420"/>
      <c r="BR19" s="420"/>
      <c r="BS19" s="420"/>
      <c r="BT19" s="420"/>
      <c r="BU19" s="421"/>
      <c r="BV19" s="419">
        <v>7038890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9422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8107009</v>
      </c>
      <c r="BO22" s="449"/>
      <c r="BP22" s="449"/>
      <c r="BQ22" s="449"/>
      <c r="BR22" s="449"/>
      <c r="BS22" s="449"/>
      <c r="BT22" s="449"/>
      <c r="BU22" s="450"/>
      <c r="BV22" s="448">
        <v>8394784</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7550517</v>
      </c>
      <c r="BO23" s="420"/>
      <c r="BP23" s="420"/>
      <c r="BQ23" s="420"/>
      <c r="BR23" s="420"/>
      <c r="BS23" s="420"/>
      <c r="BT23" s="420"/>
      <c r="BU23" s="421"/>
      <c r="BV23" s="419">
        <v>7794786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8210</v>
      </c>
      <c r="R24" s="373"/>
      <c r="S24" s="373"/>
      <c r="T24" s="373"/>
      <c r="U24" s="373"/>
      <c r="V24" s="374"/>
      <c r="W24" s="462"/>
      <c r="X24" s="399"/>
      <c r="Y24" s="400"/>
      <c r="Z24" s="375" t="s">
        <v>173</v>
      </c>
      <c r="AA24" s="376"/>
      <c r="AB24" s="376"/>
      <c r="AC24" s="376"/>
      <c r="AD24" s="376"/>
      <c r="AE24" s="376"/>
      <c r="AF24" s="376"/>
      <c r="AG24" s="377"/>
      <c r="AH24" s="372">
        <v>134</v>
      </c>
      <c r="AI24" s="373"/>
      <c r="AJ24" s="373"/>
      <c r="AK24" s="373"/>
      <c r="AL24" s="374"/>
      <c r="AM24" s="372">
        <v>399186</v>
      </c>
      <c r="AN24" s="373"/>
      <c r="AO24" s="373"/>
      <c r="AP24" s="373"/>
      <c r="AQ24" s="373"/>
      <c r="AR24" s="374"/>
      <c r="AS24" s="372">
        <v>2979</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4717605</v>
      </c>
      <c r="BO24" s="420"/>
      <c r="BP24" s="420"/>
      <c r="BQ24" s="420"/>
      <c r="BR24" s="420"/>
      <c r="BS24" s="420"/>
      <c r="BT24" s="420"/>
      <c r="BU24" s="421"/>
      <c r="BV24" s="419">
        <v>4674131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1</v>
      </c>
      <c r="M25" s="373"/>
      <c r="N25" s="373"/>
      <c r="O25" s="373"/>
      <c r="P25" s="374"/>
      <c r="Q25" s="372">
        <v>6860</v>
      </c>
      <c r="R25" s="373"/>
      <c r="S25" s="373"/>
      <c r="T25" s="373"/>
      <c r="U25" s="373"/>
      <c r="V25" s="374"/>
      <c r="W25" s="462"/>
      <c r="X25" s="399"/>
      <c r="Y25" s="400"/>
      <c r="Z25" s="375" t="s">
        <v>176</v>
      </c>
      <c r="AA25" s="376"/>
      <c r="AB25" s="376"/>
      <c r="AC25" s="376"/>
      <c r="AD25" s="376"/>
      <c r="AE25" s="376"/>
      <c r="AF25" s="376"/>
      <c r="AG25" s="377"/>
      <c r="AH25" s="372" t="s">
        <v>131</v>
      </c>
      <c r="AI25" s="373"/>
      <c r="AJ25" s="373"/>
      <c r="AK25" s="373"/>
      <c r="AL25" s="374"/>
      <c r="AM25" s="372" t="s">
        <v>131</v>
      </c>
      <c r="AN25" s="373"/>
      <c r="AO25" s="373"/>
      <c r="AP25" s="373"/>
      <c r="AQ25" s="373"/>
      <c r="AR25" s="374"/>
      <c r="AS25" s="372" t="s">
        <v>131</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250903</v>
      </c>
      <c r="BO25" s="449"/>
      <c r="BP25" s="449"/>
      <c r="BQ25" s="449"/>
      <c r="BR25" s="449"/>
      <c r="BS25" s="449"/>
      <c r="BT25" s="449"/>
      <c r="BU25" s="450"/>
      <c r="BV25" s="448">
        <v>270635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6350</v>
      </c>
      <c r="R26" s="373"/>
      <c r="S26" s="373"/>
      <c r="T26" s="373"/>
      <c r="U26" s="373"/>
      <c r="V26" s="374"/>
      <c r="W26" s="462"/>
      <c r="X26" s="399"/>
      <c r="Y26" s="400"/>
      <c r="Z26" s="375" t="s">
        <v>179</v>
      </c>
      <c r="AA26" s="430"/>
      <c r="AB26" s="430"/>
      <c r="AC26" s="430"/>
      <c r="AD26" s="430"/>
      <c r="AE26" s="430"/>
      <c r="AF26" s="430"/>
      <c r="AG26" s="431"/>
      <c r="AH26" s="372">
        <v>1</v>
      </c>
      <c r="AI26" s="373"/>
      <c r="AJ26" s="373"/>
      <c r="AK26" s="373"/>
      <c r="AL26" s="374"/>
      <c r="AM26" s="372" t="s">
        <v>180</v>
      </c>
      <c r="AN26" s="373"/>
      <c r="AO26" s="373"/>
      <c r="AP26" s="373"/>
      <c r="AQ26" s="373"/>
      <c r="AR26" s="374"/>
      <c r="AS26" s="372" t="s">
        <v>180</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131</v>
      </c>
      <c r="BO26" s="420"/>
      <c r="BP26" s="420"/>
      <c r="BQ26" s="420"/>
      <c r="BR26" s="420"/>
      <c r="BS26" s="420"/>
      <c r="BT26" s="420"/>
      <c r="BU26" s="421"/>
      <c r="BV26" s="419" t="s">
        <v>131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182</v>
      </c>
      <c r="F27" s="376"/>
      <c r="G27" s="376"/>
      <c r="H27" s="376"/>
      <c r="I27" s="376"/>
      <c r="J27" s="376"/>
      <c r="K27" s="377"/>
      <c r="L27" s="372">
        <v>1</v>
      </c>
      <c r="M27" s="373"/>
      <c r="N27" s="373"/>
      <c r="O27" s="373"/>
      <c r="P27" s="374"/>
      <c r="Q27" s="372">
        <v>3280</v>
      </c>
      <c r="R27" s="373"/>
      <c r="S27" s="373"/>
      <c r="T27" s="373"/>
      <c r="U27" s="373"/>
      <c r="V27" s="374"/>
      <c r="W27" s="462"/>
      <c r="X27" s="399"/>
      <c r="Y27" s="400"/>
      <c r="Z27" s="375" t="s">
        <v>183</v>
      </c>
      <c r="AA27" s="376"/>
      <c r="AB27" s="376"/>
      <c r="AC27" s="376"/>
      <c r="AD27" s="376"/>
      <c r="AE27" s="376"/>
      <c r="AF27" s="376"/>
      <c r="AG27" s="377"/>
      <c r="AH27" s="372" t="s">
        <v>131</v>
      </c>
      <c r="AI27" s="373"/>
      <c r="AJ27" s="373"/>
      <c r="AK27" s="373"/>
      <c r="AL27" s="374"/>
      <c r="AM27" s="372" t="s">
        <v>131</v>
      </c>
      <c r="AN27" s="373"/>
      <c r="AO27" s="373"/>
      <c r="AP27" s="373"/>
      <c r="AQ27" s="373"/>
      <c r="AR27" s="374"/>
      <c r="AS27" s="372" t="s">
        <v>184</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280047</v>
      </c>
      <c r="BO27" s="454"/>
      <c r="BP27" s="454"/>
      <c r="BQ27" s="454"/>
      <c r="BR27" s="454"/>
      <c r="BS27" s="454"/>
      <c r="BT27" s="454"/>
      <c r="BU27" s="455"/>
      <c r="BV27" s="453">
        <v>280047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186</v>
      </c>
      <c r="F28" s="376"/>
      <c r="G28" s="376"/>
      <c r="H28" s="376"/>
      <c r="I28" s="376"/>
      <c r="J28" s="376"/>
      <c r="K28" s="377"/>
      <c r="L28" s="372">
        <v>1</v>
      </c>
      <c r="M28" s="373"/>
      <c r="N28" s="373"/>
      <c r="O28" s="373"/>
      <c r="P28" s="374"/>
      <c r="Q28" s="372">
        <v>2710</v>
      </c>
      <c r="R28" s="373"/>
      <c r="S28" s="373"/>
      <c r="T28" s="373"/>
      <c r="U28" s="373"/>
      <c r="V28" s="374"/>
      <c r="W28" s="462"/>
      <c r="X28" s="399"/>
      <c r="Y28" s="400"/>
      <c r="Z28" s="375" t="s">
        <v>187</v>
      </c>
      <c r="AA28" s="376"/>
      <c r="AB28" s="376"/>
      <c r="AC28" s="376"/>
      <c r="AD28" s="376"/>
      <c r="AE28" s="376"/>
      <c r="AF28" s="376"/>
      <c r="AG28" s="377"/>
      <c r="AH28" s="372" t="s">
        <v>184</v>
      </c>
      <c r="AI28" s="373"/>
      <c r="AJ28" s="373"/>
      <c r="AK28" s="373"/>
      <c r="AL28" s="374"/>
      <c r="AM28" s="372" t="s">
        <v>131</v>
      </c>
      <c r="AN28" s="373"/>
      <c r="AO28" s="373"/>
      <c r="AP28" s="373"/>
      <c r="AQ28" s="373"/>
      <c r="AR28" s="374"/>
      <c r="AS28" s="372" t="s">
        <v>131</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1756824</v>
      </c>
      <c r="BO28" s="449"/>
      <c r="BP28" s="449"/>
      <c r="BQ28" s="449"/>
      <c r="BR28" s="449"/>
      <c r="BS28" s="449"/>
      <c r="BT28" s="449"/>
      <c r="BU28" s="450"/>
      <c r="BV28" s="448">
        <v>1526848</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14</v>
      </c>
      <c r="M29" s="373"/>
      <c r="N29" s="373"/>
      <c r="O29" s="373"/>
      <c r="P29" s="374"/>
      <c r="Q29" s="372">
        <v>2614</v>
      </c>
      <c r="R29" s="373"/>
      <c r="S29" s="373"/>
      <c r="T29" s="373"/>
      <c r="U29" s="373"/>
      <c r="V29" s="374"/>
      <c r="W29" s="463"/>
      <c r="X29" s="464"/>
      <c r="Y29" s="465"/>
      <c r="Z29" s="375" t="s">
        <v>190</v>
      </c>
      <c r="AA29" s="376"/>
      <c r="AB29" s="376"/>
      <c r="AC29" s="376"/>
      <c r="AD29" s="376"/>
      <c r="AE29" s="376"/>
      <c r="AF29" s="376"/>
      <c r="AG29" s="377"/>
      <c r="AH29" s="372">
        <v>134</v>
      </c>
      <c r="AI29" s="373"/>
      <c r="AJ29" s="373"/>
      <c r="AK29" s="373"/>
      <c r="AL29" s="374"/>
      <c r="AM29" s="372">
        <v>399186</v>
      </c>
      <c r="AN29" s="373"/>
      <c r="AO29" s="373"/>
      <c r="AP29" s="373"/>
      <c r="AQ29" s="373"/>
      <c r="AR29" s="374"/>
      <c r="AS29" s="372">
        <v>2979</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42706</v>
      </c>
      <c r="BO29" s="420"/>
      <c r="BP29" s="420"/>
      <c r="BQ29" s="420"/>
      <c r="BR29" s="420"/>
      <c r="BS29" s="420"/>
      <c r="BT29" s="420"/>
      <c r="BU29" s="421"/>
      <c r="BV29" s="419">
        <v>42687</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1103984</v>
      </c>
      <c r="BO30" s="454"/>
      <c r="BP30" s="454"/>
      <c r="BQ30" s="454"/>
      <c r="BR30" s="454"/>
      <c r="BS30" s="454"/>
      <c r="BT30" s="454"/>
      <c r="BU30" s="455"/>
      <c r="BV30" s="453">
        <v>1049818</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200</v>
      </c>
      <c r="X33" s="370"/>
      <c r="Y33" s="370"/>
      <c r="Z33" s="370"/>
      <c r="AA33" s="370"/>
      <c r="AB33" s="370"/>
      <c r="AC33" s="370"/>
      <c r="AD33" s="370"/>
      <c r="AE33" s="370"/>
      <c r="AF33" s="370"/>
      <c r="AG33" s="370"/>
      <c r="AH33" s="370"/>
      <c r="AI33" s="370"/>
      <c r="AJ33" s="370"/>
      <c r="AK33" s="370"/>
      <c r="AL33" s="206"/>
      <c r="AM33" s="371" t="s">
        <v>201</v>
      </c>
      <c r="AN33" s="371"/>
      <c r="AO33" s="370" t="s">
        <v>200</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199</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上水道事業会計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後期高齢者医療広域連合（一般会計）</v>
      </c>
      <c r="BZ34" s="368"/>
      <c r="CA34" s="368"/>
      <c r="CB34" s="368"/>
      <c r="CC34" s="368"/>
      <c r="CD34" s="368"/>
      <c r="CE34" s="368"/>
      <c r="CF34" s="368"/>
      <c r="CG34" s="368"/>
      <c r="CH34" s="368"/>
      <c r="CI34" s="368"/>
      <c r="CJ34" s="368"/>
      <c r="CK34" s="368"/>
      <c r="CL34" s="368"/>
      <c r="CM34" s="368"/>
      <c r="CN34" s="181"/>
      <c r="CO34" s="367">
        <f>IF(CQ34="","",MAX(C34:D43,U34:V43,AM34:AN43,BE34:BF43,BW34:BX43)+1)</f>
        <v>13</v>
      </c>
      <c r="CP34" s="367"/>
      <c r="CQ34" s="368" t="str">
        <f>IF('各会計、関係団体の財政状況及び健全化判断比率'!BS7="","",'各会計、関係団体の財政状況及び健全化判断比率'!BS7)</f>
        <v>一般財団法人筆の里振興事業団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後期高齢者医療広域連合（特別会計）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広島県市町総合事務組合（一般会計）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安芸地区衛生施設管理組合（一般会計）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安芸地区衛生施設管理組合（安芸地区広域ごみ焼却場事業特別会計）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広島県海田高等学校財産組合（一般会計）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XcHQ0avRDu43BQSkDUrKm9bRkMdU//imhYBFUsWcB2yQ2IYy1w3v6Zk7dCsWINrK5jT+Hbjfq+xzRdFKBBfiOg==" saltValue="pXFvIT6R6yu7hUL82K8Fx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51" t="s">
        <v>565</v>
      </c>
      <c r="D34" s="1151"/>
      <c r="E34" s="1152"/>
      <c r="F34" s="32">
        <v>17.55</v>
      </c>
      <c r="G34" s="33">
        <v>18.309999999999999</v>
      </c>
      <c r="H34" s="33">
        <v>18.850000000000001</v>
      </c>
      <c r="I34" s="33">
        <v>18.510000000000002</v>
      </c>
      <c r="J34" s="34">
        <v>19.84</v>
      </c>
      <c r="K34" s="22"/>
      <c r="L34" s="22"/>
      <c r="M34" s="22"/>
      <c r="N34" s="22"/>
      <c r="O34" s="22"/>
      <c r="P34" s="22"/>
    </row>
    <row r="35" spans="1:16" ht="39" customHeight="1" x14ac:dyDescent="0.15">
      <c r="A35" s="22"/>
      <c r="B35" s="35"/>
      <c r="C35" s="1145" t="s">
        <v>566</v>
      </c>
      <c r="D35" s="1146"/>
      <c r="E35" s="1147"/>
      <c r="F35" s="36">
        <v>2.61</v>
      </c>
      <c r="G35" s="37">
        <v>2.69</v>
      </c>
      <c r="H35" s="37">
        <v>1.69</v>
      </c>
      <c r="I35" s="37">
        <v>7.83</v>
      </c>
      <c r="J35" s="38">
        <v>5.27</v>
      </c>
      <c r="K35" s="22"/>
      <c r="L35" s="22"/>
      <c r="M35" s="22"/>
      <c r="N35" s="22"/>
      <c r="O35" s="22"/>
      <c r="P35" s="22"/>
    </row>
    <row r="36" spans="1:16" ht="39" customHeight="1" x14ac:dyDescent="0.15">
      <c r="A36" s="22"/>
      <c r="B36" s="35"/>
      <c r="C36" s="1145" t="s">
        <v>567</v>
      </c>
      <c r="D36" s="1146"/>
      <c r="E36" s="1147"/>
      <c r="F36" s="36">
        <v>1.18</v>
      </c>
      <c r="G36" s="37">
        <v>0.84</v>
      </c>
      <c r="H36" s="37">
        <v>1.52</v>
      </c>
      <c r="I36" s="37">
        <v>1.32</v>
      </c>
      <c r="J36" s="38">
        <v>1.98</v>
      </c>
      <c r="K36" s="22"/>
      <c r="L36" s="22"/>
      <c r="M36" s="22"/>
      <c r="N36" s="22"/>
      <c r="O36" s="22"/>
      <c r="P36" s="22"/>
    </row>
    <row r="37" spans="1:16" ht="39" customHeight="1" x14ac:dyDescent="0.15">
      <c r="A37" s="22"/>
      <c r="B37" s="35"/>
      <c r="C37" s="1145" t="s">
        <v>568</v>
      </c>
      <c r="D37" s="1146"/>
      <c r="E37" s="1147"/>
      <c r="F37" s="36">
        <v>0.98</v>
      </c>
      <c r="G37" s="37">
        <v>0.94</v>
      </c>
      <c r="H37" s="37">
        <v>0.95</v>
      </c>
      <c r="I37" s="37">
        <v>0.54</v>
      </c>
      <c r="J37" s="38">
        <v>0.65</v>
      </c>
      <c r="K37" s="22"/>
      <c r="L37" s="22"/>
      <c r="M37" s="22"/>
      <c r="N37" s="22"/>
      <c r="O37" s="22"/>
      <c r="P37" s="22"/>
    </row>
    <row r="38" spans="1:16" ht="39" customHeight="1" x14ac:dyDescent="0.15">
      <c r="A38" s="22"/>
      <c r="B38" s="35"/>
      <c r="C38" s="1145" t="s">
        <v>569</v>
      </c>
      <c r="D38" s="1146"/>
      <c r="E38" s="1147"/>
      <c r="F38" s="36" t="s">
        <v>517</v>
      </c>
      <c r="G38" s="37" t="s">
        <v>517</v>
      </c>
      <c r="H38" s="37" t="s">
        <v>517</v>
      </c>
      <c r="I38" s="37" t="s">
        <v>517</v>
      </c>
      <c r="J38" s="38">
        <v>0.56000000000000005</v>
      </c>
      <c r="K38" s="22"/>
      <c r="L38" s="22"/>
      <c r="M38" s="22"/>
      <c r="N38" s="22"/>
      <c r="O38" s="22"/>
      <c r="P38" s="22"/>
    </row>
    <row r="39" spans="1:16" ht="39" customHeight="1" x14ac:dyDescent="0.15">
      <c r="A39" s="22"/>
      <c r="B39" s="35"/>
      <c r="C39" s="1145" t="s">
        <v>570</v>
      </c>
      <c r="D39" s="1146"/>
      <c r="E39" s="1147"/>
      <c r="F39" s="36">
        <v>0.22</v>
      </c>
      <c r="G39" s="37">
        <v>0.2</v>
      </c>
      <c r="H39" s="37">
        <v>0.2</v>
      </c>
      <c r="I39" s="37">
        <v>0.02</v>
      </c>
      <c r="J39" s="38">
        <v>0.33</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571</v>
      </c>
      <c r="D42" s="1146"/>
      <c r="E42" s="1147"/>
      <c r="F42" s="36" t="s">
        <v>517</v>
      </c>
      <c r="G42" s="37" t="s">
        <v>517</v>
      </c>
      <c r="H42" s="37" t="s">
        <v>517</v>
      </c>
      <c r="I42" s="37" t="s">
        <v>517</v>
      </c>
      <c r="J42" s="38" t="s">
        <v>517</v>
      </c>
      <c r="K42" s="22"/>
      <c r="L42" s="22"/>
      <c r="M42" s="22"/>
      <c r="N42" s="22"/>
      <c r="O42" s="22"/>
      <c r="P42" s="22"/>
    </row>
    <row r="43" spans="1:16" ht="39" customHeight="1" thickBot="1" x14ac:dyDescent="0.2">
      <c r="A43" s="22"/>
      <c r="B43" s="40"/>
      <c r="C43" s="1148" t="s">
        <v>572</v>
      </c>
      <c r="D43" s="1149"/>
      <c r="E43" s="1150"/>
      <c r="F43" s="41">
        <v>0</v>
      </c>
      <c r="G43" s="42">
        <v>0</v>
      </c>
      <c r="H43" s="42">
        <v>0</v>
      </c>
      <c r="I43" s="42">
        <v>0.24</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dPkz/53Uzn9DzoD7LiJOBTuIrQcHgyvcBqIXOMCHN1mY03FwoPUx47oUYM9RVkmxkQ0VjjMwYMSgVgXy6hudg==" saltValue="XUPnbnApDoEgbGyebOgd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640</v>
      </c>
      <c r="L45" s="60">
        <v>646</v>
      </c>
      <c r="M45" s="60">
        <v>601</v>
      </c>
      <c r="N45" s="60">
        <v>642</v>
      </c>
      <c r="O45" s="61">
        <v>721</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517</v>
      </c>
      <c r="L46" s="64" t="s">
        <v>517</v>
      </c>
      <c r="M46" s="64" t="s">
        <v>517</v>
      </c>
      <c r="N46" s="64" t="s">
        <v>517</v>
      </c>
      <c r="O46" s="65" t="s">
        <v>517</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517</v>
      </c>
      <c r="L47" s="64" t="s">
        <v>517</v>
      </c>
      <c r="M47" s="64" t="s">
        <v>517</v>
      </c>
      <c r="N47" s="64" t="s">
        <v>517</v>
      </c>
      <c r="O47" s="65" t="s">
        <v>517</v>
      </c>
      <c r="P47" s="48"/>
      <c r="Q47" s="48"/>
      <c r="R47" s="48"/>
      <c r="S47" s="48"/>
      <c r="T47" s="48"/>
      <c r="U47" s="48"/>
    </row>
    <row r="48" spans="1:21" ht="30.75" customHeight="1" x14ac:dyDescent="0.15">
      <c r="A48" s="48"/>
      <c r="B48" s="1178"/>
      <c r="C48" s="1179"/>
      <c r="D48" s="62"/>
      <c r="E48" s="1155" t="s">
        <v>15</v>
      </c>
      <c r="F48" s="1155"/>
      <c r="G48" s="1155"/>
      <c r="H48" s="1155"/>
      <c r="I48" s="1155"/>
      <c r="J48" s="1156"/>
      <c r="K48" s="63">
        <v>321</v>
      </c>
      <c r="L48" s="64">
        <v>304</v>
      </c>
      <c r="M48" s="64">
        <v>260</v>
      </c>
      <c r="N48" s="64">
        <v>269</v>
      </c>
      <c r="O48" s="65">
        <v>278</v>
      </c>
      <c r="P48" s="48"/>
      <c r="Q48" s="48"/>
      <c r="R48" s="48"/>
      <c r="S48" s="48"/>
      <c r="T48" s="48"/>
      <c r="U48" s="48"/>
    </row>
    <row r="49" spans="1:21" ht="30.75" customHeight="1" x14ac:dyDescent="0.15">
      <c r="A49" s="48"/>
      <c r="B49" s="1178"/>
      <c r="C49" s="1179"/>
      <c r="D49" s="62"/>
      <c r="E49" s="1155" t="s">
        <v>16</v>
      </c>
      <c r="F49" s="1155"/>
      <c r="G49" s="1155"/>
      <c r="H49" s="1155"/>
      <c r="I49" s="1155"/>
      <c r="J49" s="1156"/>
      <c r="K49" s="63">
        <v>1</v>
      </c>
      <c r="L49" s="64">
        <v>3</v>
      </c>
      <c r="M49" s="64">
        <v>23</v>
      </c>
      <c r="N49" s="64">
        <v>33</v>
      </c>
      <c r="O49" s="65">
        <v>33</v>
      </c>
      <c r="P49" s="48"/>
      <c r="Q49" s="48"/>
      <c r="R49" s="48"/>
      <c r="S49" s="48"/>
      <c r="T49" s="48"/>
      <c r="U49" s="48"/>
    </row>
    <row r="50" spans="1:21" ht="30.75" customHeight="1" x14ac:dyDescent="0.15">
      <c r="A50" s="48"/>
      <c r="B50" s="1178"/>
      <c r="C50" s="1179"/>
      <c r="D50" s="62"/>
      <c r="E50" s="1155" t="s">
        <v>17</v>
      </c>
      <c r="F50" s="1155"/>
      <c r="G50" s="1155"/>
      <c r="H50" s="1155"/>
      <c r="I50" s="1155"/>
      <c r="J50" s="1156"/>
      <c r="K50" s="63">
        <v>2</v>
      </c>
      <c r="L50" s="64" t="s">
        <v>517</v>
      </c>
      <c r="M50" s="64" t="s">
        <v>517</v>
      </c>
      <c r="N50" s="64" t="s">
        <v>517</v>
      </c>
      <c r="O50" s="65" t="s">
        <v>517</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517</v>
      </c>
      <c r="L51" s="64" t="s">
        <v>517</v>
      </c>
      <c r="M51" s="64" t="s">
        <v>517</v>
      </c>
      <c r="N51" s="64" t="s">
        <v>517</v>
      </c>
      <c r="O51" s="65" t="s">
        <v>517</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637</v>
      </c>
      <c r="L52" s="64">
        <v>635</v>
      </c>
      <c r="M52" s="64">
        <v>640</v>
      </c>
      <c r="N52" s="64">
        <v>642</v>
      </c>
      <c r="O52" s="65">
        <v>649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327</v>
      </c>
      <c r="L53" s="69">
        <v>318</v>
      </c>
      <c r="M53" s="69">
        <v>244</v>
      </c>
      <c r="N53" s="69">
        <v>302</v>
      </c>
      <c r="O53" s="70">
        <v>383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2">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KSIlZM5UY5mdWdG3KJTNmIxxw+hAoN1NwBezEczA7hfNawmcEwXiYywLdRFWrpnTiTC3DL+U4+J1NxKx2/0Sw==" saltValue="G60bjWryJAcGpP7mG4pCc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558</v>
      </c>
      <c r="J40" s="103" t="s">
        <v>559</v>
      </c>
      <c r="K40" s="103" t="s">
        <v>560</v>
      </c>
      <c r="L40" s="103" t="s">
        <v>561</v>
      </c>
      <c r="M40" s="104" t="s">
        <v>562</v>
      </c>
    </row>
    <row r="41" spans="2:13" ht="27.75" customHeight="1" x14ac:dyDescent="0.15">
      <c r="B41" s="1196" t="s">
        <v>32</v>
      </c>
      <c r="C41" s="1197"/>
      <c r="D41" s="105"/>
      <c r="E41" s="1198" t="s">
        <v>33</v>
      </c>
      <c r="F41" s="1198"/>
      <c r="G41" s="1198"/>
      <c r="H41" s="1199"/>
      <c r="I41" s="355">
        <v>7207</v>
      </c>
      <c r="J41" s="356">
        <v>7368</v>
      </c>
      <c r="K41" s="356">
        <v>8268</v>
      </c>
      <c r="L41" s="356">
        <v>8395</v>
      </c>
      <c r="M41" s="357">
        <v>8107</v>
      </c>
    </row>
    <row r="42" spans="2:13" ht="27.75" customHeight="1" x14ac:dyDescent="0.15">
      <c r="B42" s="1186"/>
      <c r="C42" s="1187"/>
      <c r="D42" s="106"/>
      <c r="E42" s="1190" t="s">
        <v>34</v>
      </c>
      <c r="F42" s="1190"/>
      <c r="G42" s="1190"/>
      <c r="H42" s="1191"/>
      <c r="I42" s="358" t="s">
        <v>517</v>
      </c>
      <c r="J42" s="359" t="s">
        <v>517</v>
      </c>
      <c r="K42" s="359" t="s">
        <v>517</v>
      </c>
      <c r="L42" s="359" t="s">
        <v>517</v>
      </c>
      <c r="M42" s="360" t="s">
        <v>517</v>
      </c>
    </row>
    <row r="43" spans="2:13" ht="27.75" customHeight="1" x14ac:dyDescent="0.15">
      <c r="B43" s="1186"/>
      <c r="C43" s="1187"/>
      <c r="D43" s="106"/>
      <c r="E43" s="1190" t="s">
        <v>35</v>
      </c>
      <c r="F43" s="1190"/>
      <c r="G43" s="1190"/>
      <c r="H43" s="1191"/>
      <c r="I43" s="358">
        <v>3553</v>
      </c>
      <c r="J43" s="359">
        <v>3508</v>
      </c>
      <c r="K43" s="359">
        <v>3190</v>
      </c>
      <c r="L43" s="359">
        <v>2867</v>
      </c>
      <c r="M43" s="360">
        <v>2658</v>
      </c>
    </row>
    <row r="44" spans="2:13" ht="27.75" customHeight="1" x14ac:dyDescent="0.15">
      <c r="B44" s="1186"/>
      <c r="C44" s="1187"/>
      <c r="D44" s="106"/>
      <c r="E44" s="1190" t="s">
        <v>36</v>
      </c>
      <c r="F44" s="1190"/>
      <c r="G44" s="1190"/>
      <c r="H44" s="1191"/>
      <c r="I44" s="358">
        <v>389</v>
      </c>
      <c r="J44" s="359">
        <v>387</v>
      </c>
      <c r="K44" s="359">
        <v>365</v>
      </c>
      <c r="L44" s="359">
        <v>364</v>
      </c>
      <c r="M44" s="360">
        <v>332</v>
      </c>
    </row>
    <row r="45" spans="2:13" ht="27.75" customHeight="1" x14ac:dyDescent="0.15">
      <c r="B45" s="1186"/>
      <c r="C45" s="1187"/>
      <c r="D45" s="106"/>
      <c r="E45" s="1190" t="s">
        <v>37</v>
      </c>
      <c r="F45" s="1190"/>
      <c r="G45" s="1190"/>
      <c r="H45" s="1191"/>
      <c r="I45" s="358">
        <v>877</v>
      </c>
      <c r="J45" s="359">
        <v>844</v>
      </c>
      <c r="K45" s="359">
        <v>836</v>
      </c>
      <c r="L45" s="359">
        <v>800</v>
      </c>
      <c r="M45" s="360">
        <v>813</v>
      </c>
    </row>
    <row r="46" spans="2:13" ht="27.75" customHeight="1" x14ac:dyDescent="0.15">
      <c r="B46" s="1186"/>
      <c r="C46" s="1187"/>
      <c r="D46" s="107"/>
      <c r="E46" s="1190" t="s">
        <v>38</v>
      </c>
      <c r="F46" s="1190"/>
      <c r="G46" s="1190"/>
      <c r="H46" s="1191"/>
      <c r="I46" s="358" t="s">
        <v>517</v>
      </c>
      <c r="J46" s="359" t="s">
        <v>517</v>
      </c>
      <c r="K46" s="359" t="s">
        <v>517</v>
      </c>
      <c r="L46" s="359" t="s">
        <v>517</v>
      </c>
      <c r="M46" s="360" t="s">
        <v>517</v>
      </c>
    </row>
    <row r="47" spans="2:13" ht="27.75" customHeight="1" x14ac:dyDescent="0.15">
      <c r="B47" s="1186"/>
      <c r="C47" s="1187"/>
      <c r="D47" s="108"/>
      <c r="E47" s="1200" t="s">
        <v>39</v>
      </c>
      <c r="F47" s="1201"/>
      <c r="G47" s="1201"/>
      <c r="H47" s="1202"/>
      <c r="I47" s="358" t="s">
        <v>517</v>
      </c>
      <c r="J47" s="359" t="s">
        <v>517</v>
      </c>
      <c r="K47" s="359" t="s">
        <v>517</v>
      </c>
      <c r="L47" s="359" t="s">
        <v>517</v>
      </c>
      <c r="M47" s="360" t="s">
        <v>517</v>
      </c>
    </row>
    <row r="48" spans="2:13" ht="27.75" customHeight="1" x14ac:dyDescent="0.15">
      <c r="B48" s="1186"/>
      <c r="C48" s="1187"/>
      <c r="D48" s="106"/>
      <c r="E48" s="1190" t="s">
        <v>40</v>
      </c>
      <c r="F48" s="1190"/>
      <c r="G48" s="1190"/>
      <c r="H48" s="1191"/>
      <c r="I48" s="358" t="s">
        <v>517</v>
      </c>
      <c r="J48" s="359" t="s">
        <v>517</v>
      </c>
      <c r="K48" s="359" t="s">
        <v>517</v>
      </c>
      <c r="L48" s="359" t="s">
        <v>517</v>
      </c>
      <c r="M48" s="360" t="s">
        <v>517</v>
      </c>
    </row>
    <row r="49" spans="2:13" ht="27.75" customHeight="1" x14ac:dyDescent="0.15">
      <c r="B49" s="1188"/>
      <c r="C49" s="1189"/>
      <c r="D49" s="106"/>
      <c r="E49" s="1190" t="s">
        <v>41</v>
      </c>
      <c r="F49" s="1190"/>
      <c r="G49" s="1190"/>
      <c r="H49" s="1191"/>
      <c r="I49" s="358" t="s">
        <v>517</v>
      </c>
      <c r="J49" s="359" t="s">
        <v>517</v>
      </c>
      <c r="K49" s="359" t="s">
        <v>517</v>
      </c>
      <c r="L49" s="359" t="s">
        <v>517</v>
      </c>
      <c r="M49" s="360" t="s">
        <v>517</v>
      </c>
    </row>
    <row r="50" spans="2:13" ht="27.75" customHeight="1" x14ac:dyDescent="0.15">
      <c r="B50" s="1184" t="s">
        <v>42</v>
      </c>
      <c r="C50" s="1185"/>
      <c r="D50" s="109"/>
      <c r="E50" s="1190" t="s">
        <v>43</v>
      </c>
      <c r="F50" s="1190"/>
      <c r="G50" s="1190"/>
      <c r="H50" s="1191"/>
      <c r="I50" s="358">
        <v>3391</v>
      </c>
      <c r="J50" s="359">
        <v>3200</v>
      </c>
      <c r="K50" s="359">
        <v>3426</v>
      </c>
      <c r="L50" s="359">
        <v>3960</v>
      </c>
      <c r="M50" s="360">
        <v>4325</v>
      </c>
    </row>
    <row r="51" spans="2:13" ht="27.75" customHeight="1" x14ac:dyDescent="0.15">
      <c r="B51" s="1186"/>
      <c r="C51" s="1187"/>
      <c r="D51" s="106"/>
      <c r="E51" s="1190" t="s">
        <v>44</v>
      </c>
      <c r="F51" s="1190"/>
      <c r="G51" s="1190"/>
      <c r="H51" s="1191"/>
      <c r="I51" s="358" t="s">
        <v>517</v>
      </c>
      <c r="J51" s="359" t="s">
        <v>517</v>
      </c>
      <c r="K51" s="359" t="s">
        <v>517</v>
      </c>
      <c r="L51" s="359" t="s">
        <v>517</v>
      </c>
      <c r="M51" s="360" t="s">
        <v>517</v>
      </c>
    </row>
    <row r="52" spans="2:13" ht="27.75" customHeight="1" x14ac:dyDescent="0.15">
      <c r="B52" s="1188"/>
      <c r="C52" s="1189"/>
      <c r="D52" s="106"/>
      <c r="E52" s="1190" t="s">
        <v>45</v>
      </c>
      <c r="F52" s="1190"/>
      <c r="G52" s="1190"/>
      <c r="H52" s="1191"/>
      <c r="I52" s="358">
        <v>8245</v>
      </c>
      <c r="J52" s="359">
        <v>8544</v>
      </c>
      <c r="K52" s="359">
        <v>8537</v>
      </c>
      <c r="L52" s="359">
        <v>8488</v>
      </c>
      <c r="M52" s="360">
        <v>8275</v>
      </c>
    </row>
    <row r="53" spans="2:13" ht="27.75" customHeight="1" thickBot="1" x14ac:dyDescent="0.2">
      <c r="B53" s="1192" t="s">
        <v>46</v>
      </c>
      <c r="C53" s="1193"/>
      <c r="D53" s="110"/>
      <c r="E53" s="1194" t="s">
        <v>47</v>
      </c>
      <c r="F53" s="1194"/>
      <c r="G53" s="1194"/>
      <c r="H53" s="1195"/>
      <c r="I53" s="361">
        <v>391</v>
      </c>
      <c r="J53" s="362">
        <v>363</v>
      </c>
      <c r="K53" s="362">
        <v>696</v>
      </c>
      <c r="L53" s="362">
        <v>-21</v>
      </c>
      <c r="M53" s="363">
        <v>-690</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QANlYevwptm3sY0Es3IYY4JssMsIb9ehDVA4rvXraQ4AXjxKeeg16nhfWpmPFDJu51qJRCnvhaRcW9E5yrHIbQ==" saltValue="+YzXcoTGgDJcmETys1/CD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560</v>
      </c>
      <c r="G54" s="119" t="s">
        <v>561</v>
      </c>
      <c r="H54" s="120" t="s">
        <v>562</v>
      </c>
    </row>
    <row r="55" spans="2:8" ht="52.5" customHeight="1" x14ac:dyDescent="0.15">
      <c r="B55" s="121"/>
      <c r="C55" s="1211" t="s">
        <v>50</v>
      </c>
      <c r="D55" s="1211"/>
      <c r="E55" s="1212"/>
      <c r="F55" s="122">
        <v>1302</v>
      </c>
      <c r="G55" s="122">
        <v>1527</v>
      </c>
      <c r="H55" s="123">
        <v>1757</v>
      </c>
    </row>
    <row r="56" spans="2:8" ht="52.5" customHeight="1" x14ac:dyDescent="0.15">
      <c r="B56" s="124"/>
      <c r="C56" s="1213" t="s">
        <v>51</v>
      </c>
      <c r="D56" s="1213"/>
      <c r="E56" s="1214"/>
      <c r="F56" s="125">
        <v>43</v>
      </c>
      <c r="G56" s="125">
        <v>43</v>
      </c>
      <c r="H56" s="126">
        <v>43</v>
      </c>
    </row>
    <row r="57" spans="2:8" ht="53.25" customHeight="1" x14ac:dyDescent="0.15">
      <c r="B57" s="124"/>
      <c r="C57" s="1215" t="s">
        <v>52</v>
      </c>
      <c r="D57" s="1215"/>
      <c r="E57" s="1216"/>
      <c r="F57" s="127">
        <v>901</v>
      </c>
      <c r="G57" s="127">
        <v>1050</v>
      </c>
      <c r="H57" s="128">
        <v>1104</v>
      </c>
    </row>
    <row r="58" spans="2:8" ht="45.75" customHeight="1" x14ac:dyDescent="0.15">
      <c r="B58" s="129"/>
      <c r="C58" s="1203" t="s">
        <v>587</v>
      </c>
      <c r="D58" s="1204"/>
      <c r="E58" s="1205"/>
      <c r="F58" s="130">
        <v>415</v>
      </c>
      <c r="G58" s="130">
        <v>540</v>
      </c>
      <c r="H58" s="131">
        <v>575</v>
      </c>
    </row>
    <row r="59" spans="2:8" ht="45.75" customHeight="1" x14ac:dyDescent="0.15">
      <c r="B59" s="129"/>
      <c r="C59" s="1203" t="s">
        <v>588</v>
      </c>
      <c r="D59" s="1204"/>
      <c r="E59" s="1205"/>
      <c r="F59" s="130">
        <v>303</v>
      </c>
      <c r="G59" s="130">
        <v>335</v>
      </c>
      <c r="H59" s="131">
        <v>363</v>
      </c>
    </row>
    <row r="60" spans="2:8" ht="45.75" customHeight="1" x14ac:dyDescent="0.15">
      <c r="B60" s="129"/>
      <c r="C60" s="1203" t="s">
        <v>589</v>
      </c>
      <c r="D60" s="1204"/>
      <c r="E60" s="1205"/>
      <c r="F60" s="130">
        <v>149</v>
      </c>
      <c r="G60" s="130">
        <v>138</v>
      </c>
      <c r="H60" s="131">
        <v>126</v>
      </c>
    </row>
    <row r="61" spans="2:8" ht="45.75" customHeight="1" x14ac:dyDescent="0.15">
      <c r="B61" s="129"/>
      <c r="C61" s="1203" t="s">
        <v>590</v>
      </c>
      <c r="D61" s="1204"/>
      <c r="E61" s="1205"/>
      <c r="F61" s="130">
        <v>19</v>
      </c>
      <c r="G61" s="130">
        <v>19</v>
      </c>
      <c r="H61" s="131">
        <v>19</v>
      </c>
    </row>
    <row r="62" spans="2:8" ht="45.75" customHeight="1" thickBot="1" x14ac:dyDescent="0.2">
      <c r="B62" s="132"/>
      <c r="C62" s="1206" t="s">
        <v>591</v>
      </c>
      <c r="D62" s="1207"/>
      <c r="E62" s="1208"/>
      <c r="F62" s="133">
        <v>11</v>
      </c>
      <c r="G62" s="133">
        <v>11</v>
      </c>
      <c r="H62" s="134">
        <v>11</v>
      </c>
    </row>
    <row r="63" spans="2:8" ht="52.5" customHeight="1" thickBot="1" x14ac:dyDescent="0.2">
      <c r="B63" s="135"/>
      <c r="C63" s="1209" t="s">
        <v>53</v>
      </c>
      <c r="D63" s="1209"/>
      <c r="E63" s="1210"/>
      <c r="F63" s="136">
        <v>2246</v>
      </c>
      <c r="G63" s="136">
        <v>2619</v>
      </c>
      <c r="H63" s="137">
        <v>2904</v>
      </c>
    </row>
    <row r="64" spans="2:8" x14ac:dyDescent="0.15"/>
  </sheetData>
  <sheetProtection algorithmName="SHA-512" hashValue="HTO1Us7fdUT6daR6P2MMynD1xVLJWzE47EDG//6f/FJ+bPj+UYFq7aGnlDHHTdFMYsBrfSyIUi8mvnEZkd4Irw==" saltValue="+czjXLgjp5+JEcfWjra1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555</v>
      </c>
      <c r="G2" s="151"/>
      <c r="H2" s="152"/>
    </row>
    <row r="3" spans="1:8" x14ac:dyDescent="0.15">
      <c r="A3" s="148" t="s">
        <v>548</v>
      </c>
      <c r="B3" s="153"/>
      <c r="C3" s="154"/>
      <c r="D3" s="155">
        <v>50258</v>
      </c>
      <c r="E3" s="156"/>
      <c r="F3" s="157">
        <v>47387</v>
      </c>
      <c r="G3" s="158"/>
      <c r="H3" s="159"/>
    </row>
    <row r="4" spans="1:8" x14ac:dyDescent="0.15">
      <c r="A4" s="160"/>
      <c r="B4" s="161"/>
      <c r="C4" s="162"/>
      <c r="D4" s="163">
        <v>17952</v>
      </c>
      <c r="E4" s="164"/>
      <c r="F4" s="165">
        <v>24928</v>
      </c>
      <c r="G4" s="166"/>
      <c r="H4" s="167"/>
    </row>
    <row r="5" spans="1:8" x14ac:dyDescent="0.15">
      <c r="A5" s="148" t="s">
        <v>550</v>
      </c>
      <c r="B5" s="153"/>
      <c r="C5" s="154"/>
      <c r="D5" s="155">
        <v>38570</v>
      </c>
      <c r="E5" s="156"/>
      <c r="F5" s="157">
        <v>51264</v>
      </c>
      <c r="G5" s="158"/>
      <c r="H5" s="159"/>
    </row>
    <row r="6" spans="1:8" x14ac:dyDescent="0.15">
      <c r="A6" s="160"/>
      <c r="B6" s="161"/>
      <c r="C6" s="162"/>
      <c r="D6" s="163">
        <v>14047</v>
      </c>
      <c r="E6" s="164"/>
      <c r="F6" s="165">
        <v>26040</v>
      </c>
      <c r="G6" s="166"/>
      <c r="H6" s="167"/>
    </row>
    <row r="7" spans="1:8" x14ac:dyDescent="0.15">
      <c r="A7" s="148" t="s">
        <v>551</v>
      </c>
      <c r="B7" s="153"/>
      <c r="C7" s="154"/>
      <c r="D7" s="155">
        <v>84686</v>
      </c>
      <c r="E7" s="156"/>
      <c r="F7" s="157">
        <v>52068</v>
      </c>
      <c r="G7" s="158"/>
      <c r="H7" s="159"/>
    </row>
    <row r="8" spans="1:8" x14ac:dyDescent="0.15">
      <c r="A8" s="160"/>
      <c r="B8" s="161"/>
      <c r="C8" s="162"/>
      <c r="D8" s="163">
        <v>28908</v>
      </c>
      <c r="E8" s="164"/>
      <c r="F8" s="165">
        <v>26936</v>
      </c>
      <c r="G8" s="166"/>
      <c r="H8" s="167"/>
    </row>
    <row r="9" spans="1:8" x14ac:dyDescent="0.15">
      <c r="A9" s="148" t="s">
        <v>552</v>
      </c>
      <c r="B9" s="153"/>
      <c r="C9" s="154"/>
      <c r="D9" s="155">
        <v>47542</v>
      </c>
      <c r="E9" s="156"/>
      <c r="F9" s="157">
        <v>47161</v>
      </c>
      <c r="G9" s="158"/>
      <c r="H9" s="159"/>
    </row>
    <row r="10" spans="1:8" x14ac:dyDescent="0.15">
      <c r="A10" s="160"/>
      <c r="B10" s="161"/>
      <c r="C10" s="162"/>
      <c r="D10" s="163">
        <v>24438</v>
      </c>
      <c r="E10" s="164"/>
      <c r="F10" s="165">
        <v>24595</v>
      </c>
      <c r="G10" s="166"/>
      <c r="H10" s="167"/>
    </row>
    <row r="11" spans="1:8" x14ac:dyDescent="0.15">
      <c r="A11" s="148" t="s">
        <v>553</v>
      </c>
      <c r="B11" s="153"/>
      <c r="C11" s="154"/>
      <c r="D11" s="155">
        <v>31287</v>
      </c>
      <c r="E11" s="156"/>
      <c r="F11" s="157">
        <v>43423</v>
      </c>
      <c r="G11" s="158"/>
      <c r="H11" s="159"/>
    </row>
    <row r="12" spans="1:8" x14ac:dyDescent="0.15">
      <c r="A12" s="160"/>
      <c r="B12" s="161"/>
      <c r="C12" s="168"/>
      <c r="D12" s="163">
        <v>19170</v>
      </c>
      <c r="E12" s="164"/>
      <c r="F12" s="165">
        <v>22207</v>
      </c>
      <c r="G12" s="166"/>
      <c r="H12" s="167"/>
    </row>
    <row r="13" spans="1:8" x14ac:dyDescent="0.15">
      <c r="A13" s="148"/>
      <c r="B13" s="153"/>
      <c r="C13" s="169"/>
      <c r="D13" s="170">
        <v>50469</v>
      </c>
      <c r="E13" s="171"/>
      <c r="F13" s="172">
        <v>48261</v>
      </c>
      <c r="G13" s="173"/>
      <c r="H13" s="159"/>
    </row>
    <row r="14" spans="1:8" x14ac:dyDescent="0.15">
      <c r="A14" s="160"/>
      <c r="B14" s="161"/>
      <c r="C14" s="162"/>
      <c r="D14" s="163">
        <v>20903</v>
      </c>
      <c r="E14" s="164"/>
      <c r="F14" s="165">
        <v>24941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2.62</v>
      </c>
      <c r="C19" s="174">
        <f>ROUND(VALUE(SUBSTITUTE(実質収支比率等に係る経年分析!G$48,"▲","-")),2)</f>
        <v>2.7</v>
      </c>
      <c r="D19" s="174">
        <f>ROUND(VALUE(SUBSTITUTE(実質収支比率等に係る経年分析!H$48,"▲","-")),2)</f>
        <v>1.69</v>
      </c>
      <c r="E19" s="174">
        <f>ROUND(VALUE(SUBSTITUTE(実質収支比率等に係る経年分析!I$48,"▲","-")),2)</f>
        <v>7.83</v>
      </c>
      <c r="F19" s="174">
        <f>ROUND(VALUE(SUBSTITUTE(実質収支比率等に係る経年分析!J$48,"▲","-")),2)</f>
        <v>5.28</v>
      </c>
    </row>
    <row r="20" spans="1:11" x14ac:dyDescent="0.15">
      <c r="A20" s="174" t="s">
        <v>57</v>
      </c>
      <c r="B20" s="174">
        <f>ROUND(VALUE(SUBSTITUTE(実質収支比率等に係る経年分析!F$47,"▲","-")),2)</f>
        <v>27.02</v>
      </c>
      <c r="C20" s="174">
        <f>ROUND(VALUE(SUBSTITUTE(実質収支比率等に係る経年分析!G$47,"▲","-")),2)</f>
        <v>23.33</v>
      </c>
      <c r="D20" s="174">
        <f>ROUND(VALUE(SUBSTITUTE(実質収支比率等に係る経年分析!H$47,"▲","-")),2)</f>
        <v>23.68</v>
      </c>
      <c r="E20" s="174">
        <f>ROUND(VALUE(SUBSTITUTE(実質収支比率等に係る経年分析!I$47,"▲","-")),2)</f>
        <v>26.01</v>
      </c>
      <c r="F20" s="174">
        <f>ROUND(VALUE(SUBSTITUTE(実質収支比率等に係る経年分析!J$47,"▲","-")),2)</f>
        <v>30.47</v>
      </c>
    </row>
    <row r="21" spans="1:11" x14ac:dyDescent="0.15">
      <c r="A21" s="174" t="s">
        <v>58</v>
      </c>
      <c r="B21" s="174">
        <f>IF(ISNUMBER(VALUE(SUBSTITUTE(実質収支比率等に係る経年分析!F$49,"▲","-"))),ROUND(VALUE(SUBSTITUTE(実質収支比率等に係る経年分析!F$49,"▲","-")),2),NA())</f>
        <v>-0.95</v>
      </c>
      <c r="C21" s="174">
        <f>IF(ISNUMBER(VALUE(SUBSTITUTE(実質収支比率等に係る経年分析!G$49,"▲","-"))),ROUND(VALUE(SUBSTITUTE(実質収支比率等に係る経年分析!G$49,"▲","-")),2),NA())</f>
        <v>-3.34</v>
      </c>
      <c r="D21" s="174">
        <f>IF(ISNUMBER(VALUE(SUBSTITUTE(実質収支比率等に係る経年分析!H$49,"▲","-"))),ROUND(VALUE(SUBSTITUTE(実質収支比率等に係る経年分析!H$49,"▲","-")),2),NA())</f>
        <v>0.4</v>
      </c>
      <c r="E21" s="174">
        <f>IF(ISNUMBER(VALUE(SUBSTITUTE(実質収支比率等に係る経年分析!I$49,"▲","-"))),ROUND(VALUE(SUBSTITUTE(実質収支比率等に係る経年分析!I$49,"▲","-")),2),NA())</f>
        <v>10.07</v>
      </c>
      <c r="F21" s="174">
        <f>IF(ISNUMBER(VALUE(SUBSTITUTE(実質収支比率等に係る経年分析!J$49,"▲","-"))),ROUND(VALUE(SUBSTITUTE(実質収支比率等に係る経年分析!J$49,"▲","-")),2),NA())</f>
        <v>1.29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0.24</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0.33</v>
      </c>
    </row>
    <row r="32" spans="1:11" x14ac:dyDescent="0.15">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#VALUE!</v>
      </c>
      <c r="G32" s="175" t="e">
        <f>IF(ROUND(VALUE(SUBSTITUTE(連結実質赤字比率に係る赤字・黒字の構成分析!H$38,"▲", "-")), 2) &gt;= 0, ABS(ROUND(VALUE(SUBSTITUTE(連結実質赤字比率に係る赤字・黒字の構成分析!H$38,"▲", "-")), 2)), NA())</f>
        <v>#VALUE!</v>
      </c>
      <c r="H32" s="175" t="e">
        <f>IF(ROUND(VALUE(SUBSTITUTE(連結実質赤字比率に係る赤字・黒字の構成分析!I$38,"▲", "-")), 2) &lt; 0, ABS(ROUND(VALUE(SUBSTITUTE(連結実質赤字比率に係る赤字・黒字の構成分析!I$38,"▲", "-")), 2)), NA())</f>
        <v>#VALUE!</v>
      </c>
      <c r="I32" s="175" t="e">
        <f>IF(ROUND(VALUE(SUBSTITUTE(連結実質赤字比率に係る赤字・黒字の構成分析!I$38,"▲", "-")), 2) &gt;= 0, ABS(ROUND(VALUE(SUBSTITUTE(連結実質赤字比率に係る赤字・黒字の構成分析!I$38,"▲", "-")), 2)), NA())</f>
        <v>#VALUE!</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0.56000000000000005</v>
      </c>
    </row>
    <row r="33" spans="1:16" x14ac:dyDescent="0.15">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0.98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0.94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0.65</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1.18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0.84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1.32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1.98</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2.61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2.69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1.69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7.83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5.27</v>
      </c>
    </row>
    <row r="36" spans="1:16" x14ac:dyDescent="0.15">
      <c r="A36" s="175" t="str">
        <f>IF(連結実質赤字比率に係る赤字・黒字の構成分析!C$34="",NA(),連結実質赤字比率に係る赤字・黒字の構成分析!C$34)</f>
        <v>上水道事業会計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17.55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18.309999999999999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18.850000000000001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18.510000000000002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19.84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637</v>
      </c>
      <c r="E42" s="176"/>
      <c r="F42" s="176"/>
      <c r="G42" s="176">
        <f>'実質公債費比率（分子）の構造'!L$52</f>
        <v>635</v>
      </c>
      <c r="H42" s="176"/>
      <c r="I42" s="176"/>
      <c r="J42" s="176">
        <f>'実質公債費比率（分子）の構造'!M$52</f>
        <v>640</v>
      </c>
      <c r="K42" s="176"/>
      <c r="L42" s="176"/>
      <c r="M42" s="176">
        <f>'実質公債費比率（分子）の構造'!N$52</f>
        <v>642</v>
      </c>
      <c r="N42" s="176"/>
      <c r="O42" s="176"/>
      <c r="P42" s="176">
        <f>'実質公債費比率（分子）の構造'!O$52</f>
        <v>649</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2</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v>
      </c>
      <c r="C45" s="176"/>
      <c r="D45" s="176"/>
      <c r="E45" s="176">
        <f>'実質公債費比率（分子）の構造'!L$49</f>
        <v>3</v>
      </c>
      <c r="F45" s="176"/>
      <c r="G45" s="176"/>
      <c r="H45" s="176">
        <f>'実質公債費比率（分子）の構造'!M$49</f>
        <v>23</v>
      </c>
      <c r="I45" s="176"/>
      <c r="J45" s="176"/>
      <c r="K45" s="176">
        <f>'実質公債費比率（分子）の構造'!N$49</f>
        <v>33</v>
      </c>
      <c r="L45" s="176"/>
      <c r="M45" s="176"/>
      <c r="N45" s="176">
        <f>'実質公債費比率（分子）の構造'!O$49</f>
        <v>33</v>
      </c>
      <c r="O45" s="176"/>
      <c r="P45" s="176"/>
    </row>
    <row r="46" spans="1:16" x14ac:dyDescent="0.15">
      <c r="A46" s="176" t="s">
        <v>69</v>
      </c>
      <c r="B46" s="176">
        <f>'実質公債費比率（分子）の構造'!K$48</f>
        <v>321</v>
      </c>
      <c r="C46" s="176"/>
      <c r="D46" s="176"/>
      <c r="E46" s="176">
        <f>'実質公債費比率（分子）の構造'!L$48</f>
        <v>304</v>
      </c>
      <c r="F46" s="176"/>
      <c r="G46" s="176"/>
      <c r="H46" s="176">
        <f>'実質公債費比率（分子）の構造'!M$48</f>
        <v>260</v>
      </c>
      <c r="I46" s="176"/>
      <c r="J46" s="176"/>
      <c r="K46" s="176">
        <f>'実質公債費比率（分子）の構造'!N$48</f>
        <v>269</v>
      </c>
      <c r="L46" s="176"/>
      <c r="M46" s="176"/>
      <c r="N46" s="176">
        <f>'実質公債費比率（分子）の構造'!O$48</f>
        <v>278</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640</v>
      </c>
      <c r="C49" s="176"/>
      <c r="D49" s="176"/>
      <c r="E49" s="176">
        <f>'実質公債費比率（分子）の構造'!L$45</f>
        <v>646</v>
      </c>
      <c r="F49" s="176"/>
      <c r="G49" s="176"/>
      <c r="H49" s="176">
        <f>'実質公債費比率（分子）の構造'!M$45</f>
        <v>601</v>
      </c>
      <c r="I49" s="176"/>
      <c r="J49" s="176"/>
      <c r="K49" s="176">
        <f>'実質公債費比率（分子）の構造'!N$45</f>
        <v>642</v>
      </c>
      <c r="L49" s="176"/>
      <c r="M49" s="176"/>
      <c r="N49" s="176">
        <f>'実質公債費比率（分子）の構造'!O$45</f>
        <v>721</v>
      </c>
      <c r="O49" s="176"/>
      <c r="P49" s="176"/>
    </row>
    <row r="50" spans="1:16" x14ac:dyDescent="0.15">
      <c r="A50" s="176" t="s">
        <v>73</v>
      </c>
      <c r="B50" s="176" t="e">
        <f>NA()</f>
        <v>#N/A</v>
      </c>
      <c r="C50" s="176">
        <f>IF(ISNUMBER('実質公債費比率（分子）の構造'!K$53),'実質公債費比率（分子）の構造'!K$53,NA())</f>
        <v>327</v>
      </c>
      <c r="D50" s="176" t="e">
        <f>NA()</f>
        <v>#N/A</v>
      </c>
      <c r="E50" s="176" t="e">
        <f>NA()</f>
        <v>#N/A</v>
      </c>
      <c r="F50" s="176">
        <f>IF(ISNUMBER('実質公債費比率（分子）の構造'!L$53),'実質公債費比率（分子）の構造'!L$53,NA())</f>
        <v>318</v>
      </c>
      <c r="G50" s="176" t="e">
        <f>NA()</f>
        <v>#N/A</v>
      </c>
      <c r="H50" s="176" t="e">
        <f>NA()</f>
        <v>#N/A</v>
      </c>
      <c r="I50" s="176">
        <f>IF(ISNUMBER('実質公債費比率（分子）の構造'!M$53),'実質公債費比率（分子）の構造'!M$53,NA())</f>
        <v>244</v>
      </c>
      <c r="J50" s="176" t="e">
        <f>NA()</f>
        <v>#N/A</v>
      </c>
      <c r="K50" s="176" t="e">
        <f>NA()</f>
        <v>#N/A</v>
      </c>
      <c r="L50" s="176">
        <f>IF(ISNUMBER('実質公債費比率（分子）の構造'!N$53),'実質公債費比率（分子）の構造'!N$53,NA())</f>
        <v>302</v>
      </c>
      <c r="M50" s="176" t="e">
        <f>NA()</f>
        <v>#N/A</v>
      </c>
      <c r="N50" s="176" t="e">
        <f>NA()</f>
        <v>#N/A</v>
      </c>
      <c r="O50" s="176">
        <f>IF(ISNUMBER('実質公債費比率（分子）の構造'!O$53),'実質公債費比率（分子）の構造'!O$53,NA())</f>
        <v>383</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8245</v>
      </c>
      <c r="E56" s="175"/>
      <c r="F56" s="175"/>
      <c r="G56" s="175">
        <f>'将来負担比率（分子）の構造'!J$52</f>
        <v>8544</v>
      </c>
      <c r="H56" s="175"/>
      <c r="I56" s="175"/>
      <c r="J56" s="175">
        <f>'将来負担比率（分子）の構造'!K$52</f>
        <v>8537</v>
      </c>
      <c r="K56" s="175"/>
      <c r="L56" s="175"/>
      <c r="M56" s="175">
        <f>'将来負担比率（分子）の構造'!L$52</f>
        <v>8488</v>
      </c>
      <c r="N56" s="175"/>
      <c r="O56" s="175"/>
      <c r="P56" s="175">
        <f>'将来負担比率（分子）の構造'!M$52</f>
        <v>8275</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3391</v>
      </c>
      <c r="E58" s="175"/>
      <c r="F58" s="175"/>
      <c r="G58" s="175">
        <f>'将来負担比率（分子）の構造'!J$50</f>
        <v>3200</v>
      </c>
      <c r="H58" s="175"/>
      <c r="I58" s="175"/>
      <c r="J58" s="175">
        <f>'将来負担比率（分子）の構造'!K$50</f>
        <v>3426</v>
      </c>
      <c r="K58" s="175"/>
      <c r="L58" s="175"/>
      <c r="M58" s="175">
        <f>'将来負担比率（分子）の構造'!L$50</f>
        <v>3960</v>
      </c>
      <c r="N58" s="175"/>
      <c r="O58" s="175"/>
      <c r="P58" s="175">
        <f>'将来負担比率（分子）の構造'!M$50</f>
        <v>4325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877</v>
      </c>
      <c r="C62" s="175"/>
      <c r="D62" s="175"/>
      <c r="E62" s="175">
        <f>'将来負担比率（分子）の構造'!J$45</f>
        <v>844</v>
      </c>
      <c r="F62" s="175"/>
      <c r="G62" s="175"/>
      <c r="H62" s="175">
        <f>'将来負担比率（分子）の構造'!K$45</f>
        <v>836</v>
      </c>
      <c r="I62" s="175"/>
      <c r="J62" s="175"/>
      <c r="K62" s="175">
        <f>'将来負担比率（分子）の構造'!L$45</f>
        <v>800</v>
      </c>
      <c r="L62" s="175"/>
      <c r="M62" s="175"/>
      <c r="N62" s="175">
        <f>'将来負担比率（分子）の構造'!M$45</f>
        <v>813</v>
      </c>
      <c r="O62" s="175"/>
      <c r="P62" s="175"/>
    </row>
    <row r="63" spans="1:16" x14ac:dyDescent="0.15">
      <c r="A63" s="175" t="s">
        <v>36</v>
      </c>
      <c r="B63" s="175">
        <f>'将来負担比率（分子）の構造'!I$44</f>
        <v>389</v>
      </c>
      <c r="C63" s="175"/>
      <c r="D63" s="175"/>
      <c r="E63" s="175">
        <f>'将来負担比率（分子）の構造'!J$44</f>
        <v>387</v>
      </c>
      <c r="F63" s="175"/>
      <c r="G63" s="175"/>
      <c r="H63" s="175">
        <f>'将来負担比率（分子）の構造'!K$44</f>
        <v>365</v>
      </c>
      <c r="I63" s="175"/>
      <c r="J63" s="175"/>
      <c r="K63" s="175">
        <f>'将来負担比率（分子）の構造'!L$44</f>
        <v>364</v>
      </c>
      <c r="L63" s="175"/>
      <c r="M63" s="175"/>
      <c r="N63" s="175">
        <f>'将来負担比率（分子）の構造'!M$44</f>
        <v>332</v>
      </c>
      <c r="O63" s="175"/>
      <c r="P63" s="175"/>
    </row>
    <row r="64" spans="1:16" x14ac:dyDescent="0.15">
      <c r="A64" s="175" t="s">
        <v>35</v>
      </c>
      <c r="B64" s="175">
        <f>'将来負担比率（分子）の構造'!I$43</f>
        <v>3553</v>
      </c>
      <c r="C64" s="175"/>
      <c r="D64" s="175"/>
      <c r="E64" s="175">
        <f>'将来負担比率（分子）の構造'!J$43</f>
        <v>3508</v>
      </c>
      <c r="F64" s="175"/>
      <c r="G64" s="175"/>
      <c r="H64" s="175">
        <f>'将来負担比率（分子）の構造'!K$43</f>
        <v>3190</v>
      </c>
      <c r="I64" s="175"/>
      <c r="J64" s="175"/>
      <c r="K64" s="175">
        <f>'将来負担比率（分子）の構造'!L$43</f>
        <v>2867</v>
      </c>
      <c r="L64" s="175"/>
      <c r="M64" s="175"/>
      <c r="N64" s="175">
        <f>'将来負担比率（分子）の構造'!M$43</f>
        <v>2658</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7207</v>
      </c>
      <c r="C66" s="175"/>
      <c r="D66" s="175"/>
      <c r="E66" s="175">
        <f>'将来負担比率（分子）の構造'!J$41</f>
        <v>7368</v>
      </c>
      <c r="F66" s="175"/>
      <c r="G66" s="175"/>
      <c r="H66" s="175">
        <f>'将来負担比率（分子）の構造'!K$41</f>
        <v>8268</v>
      </c>
      <c r="I66" s="175"/>
      <c r="J66" s="175"/>
      <c r="K66" s="175">
        <f>'将来負担比率（分子）の構造'!L$41</f>
        <v>8395</v>
      </c>
      <c r="L66" s="175"/>
      <c r="M66" s="175"/>
      <c r="N66" s="175">
        <f>'将来負担比率（分子）の構造'!M$41</f>
        <v>8107</v>
      </c>
      <c r="O66" s="175"/>
      <c r="P66" s="175"/>
    </row>
    <row r="67" spans="1:16" x14ac:dyDescent="0.15">
      <c r="A67" s="175" t="s">
        <v>77</v>
      </c>
      <c r="B67" s="175" t="e">
        <f>NA()</f>
        <v>#N/A</v>
      </c>
      <c r="C67" s="175">
        <f>IF(ISNUMBER('将来負担比率（分子）の構造'!I$53), IF('将来負担比率（分子）の構造'!I$53 &lt; 0, 0, '将来負担比率（分子）の構造'!I$53), NA())</f>
        <v>391</v>
      </c>
      <c r="D67" s="175" t="e">
        <f>NA()</f>
        <v>#N/A</v>
      </c>
      <c r="E67" s="175" t="e">
        <f>NA()</f>
        <v>#N/A</v>
      </c>
      <c r="F67" s="175">
        <f>IF(ISNUMBER('将来負担比率（分子）の構造'!J$53), IF('将来負担比率（分子）の構造'!J$53 &lt; 0, 0, '将来負担比率（分子）の構造'!J$53), NA())</f>
        <v>363</v>
      </c>
      <c r="G67" s="175" t="e">
        <f>NA()</f>
        <v>#N/A</v>
      </c>
      <c r="H67" s="175" t="e">
        <f>NA()</f>
        <v>#N/A</v>
      </c>
      <c r="I67" s="175">
        <f>IF(ISNUMBER('将来負担比率（分子）の構造'!K$53), IF('将来負担比率（分子）の構造'!K$53 &lt; 0, 0, '将来負担比率（分子）の構造'!K$53), NA())</f>
        <v>696</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1302</v>
      </c>
      <c r="C72" s="179">
        <f>基金残高に係る経年分析!G55</f>
        <v>1527</v>
      </c>
      <c r="D72" s="179">
        <f>基金残高に係る経年分析!H55</f>
        <v>1757</v>
      </c>
    </row>
    <row r="73" spans="1:16" x14ac:dyDescent="0.15">
      <c r="A73" s="178" t="s">
        <v>80</v>
      </c>
      <c r="B73" s="179">
        <f>基金残高に係る経年分析!F56</f>
        <v>43</v>
      </c>
      <c r="C73" s="179">
        <f>基金残高に係る経年分析!G56</f>
        <v>43</v>
      </c>
      <c r="D73" s="179">
        <f>基金残高に係る経年分析!H56</f>
        <v>43</v>
      </c>
    </row>
    <row r="74" spans="1:16" x14ac:dyDescent="0.15">
      <c r="A74" s="178" t="s">
        <v>81</v>
      </c>
      <c r="B74" s="179">
        <f>基金残高に係る経年分析!F57</f>
        <v>901</v>
      </c>
      <c r="C74" s="179">
        <f>基金残高に係る経年分析!G57</f>
        <v>1050</v>
      </c>
      <c r="D74" s="179">
        <f>基金残高に係る経年分析!H57</f>
        <v>1104</v>
      </c>
    </row>
  </sheetData>
  <sheetProtection algorithmName="SHA-512" hashValue="yaxwdetekAQxrM/guU4Zm4BvXkiln7qdceObfP6u8G6H4+i2giOQzlm5vFJqsMwzR1fOOovRYsqwCIspV9E4eA==" saltValue="fmTYHcyq5UAP6t9GZSiX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219</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220</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221</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222</v>
      </c>
      <c r="S4" s="680"/>
      <c r="T4" s="680"/>
      <c r="U4" s="680"/>
      <c r="V4" s="680"/>
      <c r="W4" s="680"/>
      <c r="X4" s="680"/>
      <c r="Y4" s="681"/>
      <c r="Z4" s="679" t="s">
        <v>223</v>
      </c>
      <c r="AA4" s="680"/>
      <c r="AB4" s="680"/>
      <c r="AC4" s="681"/>
      <c r="AD4" s="679" t="s">
        <v>224</v>
      </c>
      <c r="AE4" s="680"/>
      <c r="AF4" s="680"/>
      <c r="AG4" s="680"/>
      <c r="AH4" s="680"/>
      <c r="AI4" s="680"/>
      <c r="AJ4" s="680"/>
      <c r="AK4" s="681"/>
      <c r="AL4" s="679" t="s">
        <v>223</v>
      </c>
      <c r="AM4" s="680"/>
      <c r="AN4" s="680"/>
      <c r="AO4" s="681"/>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9" t="s">
        <v>228</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229</v>
      </c>
      <c r="C5" s="677"/>
      <c r="D5" s="677"/>
      <c r="E5" s="677"/>
      <c r="F5" s="677"/>
      <c r="G5" s="677"/>
      <c r="H5" s="677"/>
      <c r="I5" s="677"/>
      <c r="J5" s="677"/>
      <c r="K5" s="677"/>
      <c r="L5" s="677"/>
      <c r="M5" s="677"/>
      <c r="N5" s="677"/>
      <c r="O5" s="677"/>
      <c r="P5" s="677"/>
      <c r="Q5" s="678"/>
      <c r="R5" s="673">
        <v>2467107</v>
      </c>
      <c r="S5" s="674"/>
      <c r="T5" s="674"/>
      <c r="U5" s="674"/>
      <c r="V5" s="674"/>
      <c r="W5" s="674"/>
      <c r="X5" s="674"/>
      <c r="Y5" s="702"/>
      <c r="Z5" s="715">
        <v>23.6</v>
      </c>
      <c r="AA5" s="715"/>
      <c r="AB5" s="715"/>
      <c r="AC5" s="715"/>
      <c r="AD5" s="716">
        <v>2467107</v>
      </c>
      <c r="AE5" s="716"/>
      <c r="AF5" s="716"/>
      <c r="AG5" s="716"/>
      <c r="AH5" s="716"/>
      <c r="AI5" s="716"/>
      <c r="AJ5" s="716"/>
      <c r="AK5" s="716"/>
      <c r="AL5" s="703">
        <v>42.8</v>
      </c>
      <c r="AM5" s="685"/>
      <c r="AN5" s="685"/>
      <c r="AO5" s="704"/>
      <c r="AP5" s="676" t="s">
        <v>230</v>
      </c>
      <c r="AQ5" s="677"/>
      <c r="AR5" s="677"/>
      <c r="AS5" s="677"/>
      <c r="AT5" s="677"/>
      <c r="AU5" s="677"/>
      <c r="AV5" s="677"/>
      <c r="AW5" s="677"/>
      <c r="AX5" s="677"/>
      <c r="AY5" s="677"/>
      <c r="AZ5" s="677"/>
      <c r="BA5" s="677"/>
      <c r="BB5" s="677"/>
      <c r="BC5" s="677"/>
      <c r="BD5" s="677"/>
      <c r="BE5" s="677"/>
      <c r="BF5" s="678"/>
      <c r="BG5" s="621">
        <v>2467107</v>
      </c>
      <c r="BH5" s="622"/>
      <c r="BI5" s="622"/>
      <c r="BJ5" s="622"/>
      <c r="BK5" s="622"/>
      <c r="BL5" s="622"/>
      <c r="BM5" s="622"/>
      <c r="BN5" s="623"/>
      <c r="BO5" s="659">
        <v>100</v>
      </c>
      <c r="BP5" s="659"/>
      <c r="BQ5" s="659"/>
      <c r="BR5" s="659"/>
      <c r="BS5" s="660" t="s">
        <v>131</v>
      </c>
      <c r="BT5" s="660"/>
      <c r="BU5" s="660"/>
      <c r="BV5" s="660"/>
      <c r="BW5" s="660"/>
      <c r="BX5" s="660"/>
      <c r="BY5" s="660"/>
      <c r="BZ5" s="660"/>
      <c r="CA5" s="660"/>
      <c r="CB5" s="695"/>
      <c r="CD5" s="679" t="s">
        <v>225</v>
      </c>
      <c r="CE5" s="680"/>
      <c r="CF5" s="680"/>
      <c r="CG5" s="680"/>
      <c r="CH5" s="680"/>
      <c r="CI5" s="680"/>
      <c r="CJ5" s="680"/>
      <c r="CK5" s="680"/>
      <c r="CL5" s="680"/>
      <c r="CM5" s="680"/>
      <c r="CN5" s="680"/>
      <c r="CO5" s="680"/>
      <c r="CP5" s="680"/>
      <c r="CQ5" s="681"/>
      <c r="CR5" s="679" t="s">
        <v>231</v>
      </c>
      <c r="CS5" s="680"/>
      <c r="CT5" s="680"/>
      <c r="CU5" s="680"/>
      <c r="CV5" s="680"/>
      <c r="CW5" s="680"/>
      <c r="CX5" s="680"/>
      <c r="CY5" s="681"/>
      <c r="CZ5" s="679" t="s">
        <v>223</v>
      </c>
      <c r="DA5" s="680"/>
      <c r="DB5" s="680"/>
      <c r="DC5" s="681"/>
      <c r="DD5" s="679" t="s">
        <v>232</v>
      </c>
      <c r="DE5" s="680"/>
      <c r="DF5" s="680"/>
      <c r="DG5" s="680"/>
      <c r="DH5" s="680"/>
      <c r="DI5" s="680"/>
      <c r="DJ5" s="680"/>
      <c r="DK5" s="680"/>
      <c r="DL5" s="680"/>
      <c r="DM5" s="680"/>
      <c r="DN5" s="680"/>
      <c r="DO5" s="680"/>
      <c r="DP5" s="681"/>
      <c r="DQ5" s="679" t="s">
        <v>233</v>
      </c>
      <c r="DR5" s="680"/>
      <c r="DS5" s="680"/>
      <c r="DT5" s="680"/>
      <c r="DU5" s="680"/>
      <c r="DV5" s="680"/>
      <c r="DW5" s="680"/>
      <c r="DX5" s="680"/>
      <c r="DY5" s="680"/>
      <c r="DZ5" s="680"/>
      <c r="EA5" s="680"/>
      <c r="EB5" s="680"/>
      <c r="EC5" s="681"/>
    </row>
    <row r="6" spans="2:143" ht="11.25" customHeight="1" x14ac:dyDescent="0.15">
      <c r="B6" s="618" t="s">
        <v>234</v>
      </c>
      <c r="C6" s="619"/>
      <c r="D6" s="619"/>
      <c r="E6" s="619"/>
      <c r="F6" s="619"/>
      <c r="G6" s="619"/>
      <c r="H6" s="619"/>
      <c r="I6" s="619"/>
      <c r="J6" s="619"/>
      <c r="K6" s="619"/>
      <c r="L6" s="619"/>
      <c r="M6" s="619"/>
      <c r="N6" s="619"/>
      <c r="O6" s="619"/>
      <c r="P6" s="619"/>
      <c r="Q6" s="620"/>
      <c r="R6" s="621">
        <v>60998</v>
      </c>
      <c r="S6" s="622"/>
      <c r="T6" s="622"/>
      <c r="U6" s="622"/>
      <c r="V6" s="622"/>
      <c r="W6" s="622"/>
      <c r="X6" s="622"/>
      <c r="Y6" s="623"/>
      <c r="Z6" s="659">
        <v>0.6</v>
      </c>
      <c r="AA6" s="659"/>
      <c r="AB6" s="659"/>
      <c r="AC6" s="659"/>
      <c r="AD6" s="660">
        <v>60998</v>
      </c>
      <c r="AE6" s="660"/>
      <c r="AF6" s="660"/>
      <c r="AG6" s="660"/>
      <c r="AH6" s="660"/>
      <c r="AI6" s="660"/>
      <c r="AJ6" s="660"/>
      <c r="AK6" s="660"/>
      <c r="AL6" s="624">
        <v>1.1000000000000001</v>
      </c>
      <c r="AM6" s="625"/>
      <c r="AN6" s="625"/>
      <c r="AO6" s="661"/>
      <c r="AP6" s="618" t="s">
        <v>235</v>
      </c>
      <c r="AQ6" s="619"/>
      <c r="AR6" s="619"/>
      <c r="AS6" s="619"/>
      <c r="AT6" s="619"/>
      <c r="AU6" s="619"/>
      <c r="AV6" s="619"/>
      <c r="AW6" s="619"/>
      <c r="AX6" s="619"/>
      <c r="AY6" s="619"/>
      <c r="AZ6" s="619"/>
      <c r="BA6" s="619"/>
      <c r="BB6" s="619"/>
      <c r="BC6" s="619"/>
      <c r="BD6" s="619"/>
      <c r="BE6" s="619"/>
      <c r="BF6" s="620"/>
      <c r="BG6" s="621">
        <v>2467107</v>
      </c>
      <c r="BH6" s="622"/>
      <c r="BI6" s="622"/>
      <c r="BJ6" s="622"/>
      <c r="BK6" s="622"/>
      <c r="BL6" s="622"/>
      <c r="BM6" s="622"/>
      <c r="BN6" s="623"/>
      <c r="BO6" s="659">
        <v>100</v>
      </c>
      <c r="BP6" s="659"/>
      <c r="BQ6" s="659"/>
      <c r="BR6" s="659"/>
      <c r="BS6" s="660" t="s">
        <v>236</v>
      </c>
      <c r="BT6" s="660"/>
      <c r="BU6" s="660"/>
      <c r="BV6" s="660"/>
      <c r="BW6" s="660"/>
      <c r="BX6" s="660"/>
      <c r="BY6" s="660"/>
      <c r="BZ6" s="660"/>
      <c r="CA6" s="660"/>
      <c r="CB6" s="695"/>
      <c r="CD6" s="676" t="s">
        <v>237</v>
      </c>
      <c r="CE6" s="677"/>
      <c r="CF6" s="677"/>
      <c r="CG6" s="677"/>
      <c r="CH6" s="677"/>
      <c r="CI6" s="677"/>
      <c r="CJ6" s="677"/>
      <c r="CK6" s="677"/>
      <c r="CL6" s="677"/>
      <c r="CM6" s="677"/>
      <c r="CN6" s="677"/>
      <c r="CO6" s="677"/>
      <c r="CP6" s="677"/>
      <c r="CQ6" s="678"/>
      <c r="CR6" s="621">
        <v>107680</v>
      </c>
      <c r="CS6" s="622"/>
      <c r="CT6" s="622"/>
      <c r="CU6" s="622"/>
      <c r="CV6" s="622"/>
      <c r="CW6" s="622"/>
      <c r="CX6" s="622"/>
      <c r="CY6" s="623"/>
      <c r="CZ6" s="703">
        <v>1.1000000000000001</v>
      </c>
      <c r="DA6" s="685"/>
      <c r="DB6" s="685"/>
      <c r="DC6" s="705"/>
      <c r="DD6" s="627" t="s">
        <v>236</v>
      </c>
      <c r="DE6" s="622"/>
      <c r="DF6" s="622"/>
      <c r="DG6" s="622"/>
      <c r="DH6" s="622"/>
      <c r="DI6" s="622"/>
      <c r="DJ6" s="622"/>
      <c r="DK6" s="622"/>
      <c r="DL6" s="622"/>
      <c r="DM6" s="622"/>
      <c r="DN6" s="622"/>
      <c r="DO6" s="622"/>
      <c r="DP6" s="623"/>
      <c r="DQ6" s="627">
        <v>107680</v>
      </c>
      <c r="DR6" s="622"/>
      <c r="DS6" s="622"/>
      <c r="DT6" s="622"/>
      <c r="DU6" s="622"/>
      <c r="DV6" s="622"/>
      <c r="DW6" s="622"/>
      <c r="DX6" s="622"/>
      <c r="DY6" s="622"/>
      <c r="DZ6" s="622"/>
      <c r="EA6" s="622"/>
      <c r="EB6" s="622"/>
      <c r="EC6" s="658"/>
    </row>
    <row r="7" spans="2:143" ht="11.25" customHeight="1" x14ac:dyDescent="0.15">
      <c r="B7" s="618" t="s">
        <v>238</v>
      </c>
      <c r="C7" s="619"/>
      <c r="D7" s="619"/>
      <c r="E7" s="619"/>
      <c r="F7" s="619"/>
      <c r="G7" s="619"/>
      <c r="H7" s="619"/>
      <c r="I7" s="619"/>
      <c r="J7" s="619"/>
      <c r="K7" s="619"/>
      <c r="L7" s="619"/>
      <c r="M7" s="619"/>
      <c r="N7" s="619"/>
      <c r="O7" s="619"/>
      <c r="P7" s="619"/>
      <c r="Q7" s="620"/>
      <c r="R7" s="621">
        <v>1342</v>
      </c>
      <c r="S7" s="622"/>
      <c r="T7" s="622"/>
      <c r="U7" s="622"/>
      <c r="V7" s="622"/>
      <c r="W7" s="622"/>
      <c r="X7" s="622"/>
      <c r="Y7" s="623"/>
      <c r="Z7" s="659">
        <v>0</v>
      </c>
      <c r="AA7" s="659"/>
      <c r="AB7" s="659"/>
      <c r="AC7" s="659"/>
      <c r="AD7" s="660">
        <v>1342</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1139476</v>
      </c>
      <c r="BH7" s="622"/>
      <c r="BI7" s="622"/>
      <c r="BJ7" s="622"/>
      <c r="BK7" s="622"/>
      <c r="BL7" s="622"/>
      <c r="BM7" s="622"/>
      <c r="BN7" s="623"/>
      <c r="BO7" s="659">
        <v>46.2</v>
      </c>
      <c r="BP7" s="659"/>
      <c r="BQ7" s="659"/>
      <c r="BR7" s="659"/>
      <c r="BS7" s="660" t="s">
        <v>240</v>
      </c>
      <c r="BT7" s="660"/>
      <c r="BU7" s="660"/>
      <c r="BV7" s="660"/>
      <c r="BW7" s="660"/>
      <c r="BX7" s="660"/>
      <c r="BY7" s="660"/>
      <c r="BZ7" s="660"/>
      <c r="CA7" s="660"/>
      <c r="CB7" s="695"/>
      <c r="CD7" s="618" t="s">
        <v>241</v>
      </c>
      <c r="CE7" s="619"/>
      <c r="CF7" s="619"/>
      <c r="CG7" s="619"/>
      <c r="CH7" s="619"/>
      <c r="CI7" s="619"/>
      <c r="CJ7" s="619"/>
      <c r="CK7" s="619"/>
      <c r="CL7" s="619"/>
      <c r="CM7" s="619"/>
      <c r="CN7" s="619"/>
      <c r="CO7" s="619"/>
      <c r="CP7" s="619"/>
      <c r="CQ7" s="620"/>
      <c r="CR7" s="621">
        <v>1470414</v>
      </c>
      <c r="CS7" s="622"/>
      <c r="CT7" s="622"/>
      <c r="CU7" s="622"/>
      <c r="CV7" s="622"/>
      <c r="CW7" s="622"/>
      <c r="CX7" s="622"/>
      <c r="CY7" s="623"/>
      <c r="CZ7" s="659">
        <v>14.5</v>
      </c>
      <c r="DA7" s="659"/>
      <c r="DB7" s="659"/>
      <c r="DC7" s="659"/>
      <c r="DD7" s="627">
        <v>52628</v>
      </c>
      <c r="DE7" s="622"/>
      <c r="DF7" s="622"/>
      <c r="DG7" s="622"/>
      <c r="DH7" s="622"/>
      <c r="DI7" s="622"/>
      <c r="DJ7" s="622"/>
      <c r="DK7" s="622"/>
      <c r="DL7" s="622"/>
      <c r="DM7" s="622"/>
      <c r="DN7" s="622"/>
      <c r="DO7" s="622"/>
      <c r="DP7" s="623"/>
      <c r="DQ7" s="627">
        <v>1309078</v>
      </c>
      <c r="DR7" s="622"/>
      <c r="DS7" s="622"/>
      <c r="DT7" s="622"/>
      <c r="DU7" s="622"/>
      <c r="DV7" s="622"/>
      <c r="DW7" s="622"/>
      <c r="DX7" s="622"/>
      <c r="DY7" s="622"/>
      <c r="DZ7" s="622"/>
      <c r="EA7" s="622"/>
      <c r="EB7" s="622"/>
      <c r="EC7" s="658"/>
    </row>
    <row r="8" spans="2:143" ht="11.25" customHeight="1" x14ac:dyDescent="0.15">
      <c r="B8" s="618" t="s">
        <v>242</v>
      </c>
      <c r="C8" s="619"/>
      <c r="D8" s="619"/>
      <c r="E8" s="619"/>
      <c r="F8" s="619"/>
      <c r="G8" s="619"/>
      <c r="H8" s="619"/>
      <c r="I8" s="619"/>
      <c r="J8" s="619"/>
      <c r="K8" s="619"/>
      <c r="L8" s="619"/>
      <c r="M8" s="619"/>
      <c r="N8" s="619"/>
      <c r="O8" s="619"/>
      <c r="P8" s="619"/>
      <c r="Q8" s="620"/>
      <c r="R8" s="621">
        <v>14574</v>
      </c>
      <c r="S8" s="622"/>
      <c r="T8" s="622"/>
      <c r="U8" s="622"/>
      <c r="V8" s="622"/>
      <c r="W8" s="622"/>
      <c r="X8" s="622"/>
      <c r="Y8" s="623"/>
      <c r="Z8" s="659">
        <v>0.1</v>
      </c>
      <c r="AA8" s="659"/>
      <c r="AB8" s="659"/>
      <c r="AC8" s="659"/>
      <c r="AD8" s="660">
        <v>14574</v>
      </c>
      <c r="AE8" s="660"/>
      <c r="AF8" s="660"/>
      <c r="AG8" s="660"/>
      <c r="AH8" s="660"/>
      <c r="AI8" s="660"/>
      <c r="AJ8" s="660"/>
      <c r="AK8" s="660"/>
      <c r="AL8" s="624">
        <v>0.3</v>
      </c>
      <c r="AM8" s="625"/>
      <c r="AN8" s="625"/>
      <c r="AO8" s="661"/>
      <c r="AP8" s="618" t="s">
        <v>243</v>
      </c>
      <c r="AQ8" s="619"/>
      <c r="AR8" s="619"/>
      <c r="AS8" s="619"/>
      <c r="AT8" s="619"/>
      <c r="AU8" s="619"/>
      <c r="AV8" s="619"/>
      <c r="AW8" s="619"/>
      <c r="AX8" s="619"/>
      <c r="AY8" s="619"/>
      <c r="AZ8" s="619"/>
      <c r="BA8" s="619"/>
      <c r="BB8" s="619"/>
      <c r="BC8" s="619"/>
      <c r="BD8" s="619"/>
      <c r="BE8" s="619"/>
      <c r="BF8" s="620"/>
      <c r="BG8" s="621">
        <v>41843</v>
      </c>
      <c r="BH8" s="622"/>
      <c r="BI8" s="622"/>
      <c r="BJ8" s="622"/>
      <c r="BK8" s="622"/>
      <c r="BL8" s="622"/>
      <c r="BM8" s="622"/>
      <c r="BN8" s="623"/>
      <c r="BO8" s="659">
        <v>1.7</v>
      </c>
      <c r="BP8" s="659"/>
      <c r="BQ8" s="659"/>
      <c r="BR8" s="659"/>
      <c r="BS8" s="660" t="s">
        <v>240</v>
      </c>
      <c r="BT8" s="660"/>
      <c r="BU8" s="660"/>
      <c r="BV8" s="660"/>
      <c r="BW8" s="660"/>
      <c r="BX8" s="660"/>
      <c r="BY8" s="660"/>
      <c r="BZ8" s="660"/>
      <c r="CA8" s="660"/>
      <c r="CB8" s="695"/>
      <c r="CD8" s="618" t="s">
        <v>244</v>
      </c>
      <c r="CE8" s="619"/>
      <c r="CF8" s="619"/>
      <c r="CG8" s="619"/>
      <c r="CH8" s="619"/>
      <c r="CI8" s="619"/>
      <c r="CJ8" s="619"/>
      <c r="CK8" s="619"/>
      <c r="CL8" s="619"/>
      <c r="CM8" s="619"/>
      <c r="CN8" s="619"/>
      <c r="CO8" s="619"/>
      <c r="CP8" s="619"/>
      <c r="CQ8" s="620"/>
      <c r="CR8" s="621">
        <v>4186622</v>
      </c>
      <c r="CS8" s="622"/>
      <c r="CT8" s="622"/>
      <c r="CU8" s="622"/>
      <c r="CV8" s="622"/>
      <c r="CW8" s="622"/>
      <c r="CX8" s="622"/>
      <c r="CY8" s="623"/>
      <c r="CZ8" s="659">
        <v>41.3</v>
      </c>
      <c r="DA8" s="659"/>
      <c r="DB8" s="659"/>
      <c r="DC8" s="659"/>
      <c r="DD8" s="627">
        <v>14155</v>
      </c>
      <c r="DE8" s="622"/>
      <c r="DF8" s="622"/>
      <c r="DG8" s="622"/>
      <c r="DH8" s="622"/>
      <c r="DI8" s="622"/>
      <c r="DJ8" s="622"/>
      <c r="DK8" s="622"/>
      <c r="DL8" s="622"/>
      <c r="DM8" s="622"/>
      <c r="DN8" s="622"/>
      <c r="DO8" s="622"/>
      <c r="DP8" s="623"/>
      <c r="DQ8" s="627">
        <v>2004185</v>
      </c>
      <c r="DR8" s="622"/>
      <c r="DS8" s="622"/>
      <c r="DT8" s="622"/>
      <c r="DU8" s="622"/>
      <c r="DV8" s="622"/>
      <c r="DW8" s="622"/>
      <c r="DX8" s="622"/>
      <c r="DY8" s="622"/>
      <c r="DZ8" s="622"/>
      <c r="EA8" s="622"/>
      <c r="EB8" s="622"/>
      <c r="EC8" s="658"/>
    </row>
    <row r="9" spans="2:143" ht="11.25" customHeight="1" x14ac:dyDescent="0.15">
      <c r="B9" s="618" t="s">
        <v>245</v>
      </c>
      <c r="C9" s="619"/>
      <c r="D9" s="619"/>
      <c r="E9" s="619"/>
      <c r="F9" s="619"/>
      <c r="G9" s="619"/>
      <c r="H9" s="619"/>
      <c r="I9" s="619"/>
      <c r="J9" s="619"/>
      <c r="K9" s="619"/>
      <c r="L9" s="619"/>
      <c r="M9" s="619"/>
      <c r="N9" s="619"/>
      <c r="O9" s="619"/>
      <c r="P9" s="619"/>
      <c r="Q9" s="620"/>
      <c r="R9" s="621">
        <v>10164</v>
      </c>
      <c r="S9" s="622"/>
      <c r="T9" s="622"/>
      <c r="U9" s="622"/>
      <c r="V9" s="622"/>
      <c r="W9" s="622"/>
      <c r="X9" s="622"/>
      <c r="Y9" s="623"/>
      <c r="Z9" s="659">
        <v>0.1</v>
      </c>
      <c r="AA9" s="659"/>
      <c r="AB9" s="659"/>
      <c r="AC9" s="659"/>
      <c r="AD9" s="660">
        <v>10164</v>
      </c>
      <c r="AE9" s="660"/>
      <c r="AF9" s="660"/>
      <c r="AG9" s="660"/>
      <c r="AH9" s="660"/>
      <c r="AI9" s="660"/>
      <c r="AJ9" s="660"/>
      <c r="AK9" s="660"/>
      <c r="AL9" s="624">
        <v>0.2</v>
      </c>
      <c r="AM9" s="625"/>
      <c r="AN9" s="625"/>
      <c r="AO9" s="661"/>
      <c r="AP9" s="618" t="s">
        <v>246</v>
      </c>
      <c r="AQ9" s="619"/>
      <c r="AR9" s="619"/>
      <c r="AS9" s="619"/>
      <c r="AT9" s="619"/>
      <c r="AU9" s="619"/>
      <c r="AV9" s="619"/>
      <c r="AW9" s="619"/>
      <c r="AX9" s="619"/>
      <c r="AY9" s="619"/>
      <c r="AZ9" s="619"/>
      <c r="BA9" s="619"/>
      <c r="BB9" s="619"/>
      <c r="BC9" s="619"/>
      <c r="BD9" s="619"/>
      <c r="BE9" s="619"/>
      <c r="BF9" s="620"/>
      <c r="BG9" s="621">
        <v>1027360</v>
      </c>
      <c r="BH9" s="622"/>
      <c r="BI9" s="622"/>
      <c r="BJ9" s="622"/>
      <c r="BK9" s="622"/>
      <c r="BL9" s="622"/>
      <c r="BM9" s="622"/>
      <c r="BN9" s="623"/>
      <c r="BO9" s="659">
        <v>41.6</v>
      </c>
      <c r="BP9" s="659"/>
      <c r="BQ9" s="659"/>
      <c r="BR9" s="659"/>
      <c r="BS9" s="660" t="s">
        <v>240</v>
      </c>
      <c r="BT9" s="660"/>
      <c r="BU9" s="660"/>
      <c r="BV9" s="660"/>
      <c r="BW9" s="660"/>
      <c r="BX9" s="660"/>
      <c r="BY9" s="660"/>
      <c r="BZ9" s="660"/>
      <c r="CA9" s="660"/>
      <c r="CB9" s="695"/>
      <c r="CD9" s="618" t="s">
        <v>247</v>
      </c>
      <c r="CE9" s="619"/>
      <c r="CF9" s="619"/>
      <c r="CG9" s="619"/>
      <c r="CH9" s="619"/>
      <c r="CI9" s="619"/>
      <c r="CJ9" s="619"/>
      <c r="CK9" s="619"/>
      <c r="CL9" s="619"/>
      <c r="CM9" s="619"/>
      <c r="CN9" s="619"/>
      <c r="CO9" s="619"/>
      <c r="CP9" s="619"/>
      <c r="CQ9" s="620"/>
      <c r="CR9" s="621">
        <v>868157</v>
      </c>
      <c r="CS9" s="622"/>
      <c r="CT9" s="622"/>
      <c r="CU9" s="622"/>
      <c r="CV9" s="622"/>
      <c r="CW9" s="622"/>
      <c r="CX9" s="622"/>
      <c r="CY9" s="623"/>
      <c r="CZ9" s="659">
        <v>8.6</v>
      </c>
      <c r="DA9" s="659"/>
      <c r="DB9" s="659"/>
      <c r="DC9" s="659"/>
      <c r="DD9" s="627">
        <v>2315</v>
      </c>
      <c r="DE9" s="622"/>
      <c r="DF9" s="622"/>
      <c r="DG9" s="622"/>
      <c r="DH9" s="622"/>
      <c r="DI9" s="622"/>
      <c r="DJ9" s="622"/>
      <c r="DK9" s="622"/>
      <c r="DL9" s="622"/>
      <c r="DM9" s="622"/>
      <c r="DN9" s="622"/>
      <c r="DO9" s="622"/>
      <c r="DP9" s="623"/>
      <c r="DQ9" s="627">
        <v>693983</v>
      </c>
      <c r="DR9" s="622"/>
      <c r="DS9" s="622"/>
      <c r="DT9" s="622"/>
      <c r="DU9" s="622"/>
      <c r="DV9" s="622"/>
      <c r="DW9" s="622"/>
      <c r="DX9" s="622"/>
      <c r="DY9" s="622"/>
      <c r="DZ9" s="622"/>
      <c r="EA9" s="622"/>
      <c r="EB9" s="622"/>
      <c r="EC9" s="658"/>
    </row>
    <row r="10" spans="2:143" ht="11.25" customHeight="1" x14ac:dyDescent="0.15">
      <c r="B10" s="618" t="s">
        <v>248</v>
      </c>
      <c r="C10" s="619"/>
      <c r="D10" s="619"/>
      <c r="E10" s="619"/>
      <c r="F10" s="619"/>
      <c r="G10" s="619"/>
      <c r="H10" s="619"/>
      <c r="I10" s="619"/>
      <c r="J10" s="619"/>
      <c r="K10" s="619"/>
      <c r="L10" s="619"/>
      <c r="M10" s="619"/>
      <c r="N10" s="619"/>
      <c r="O10" s="619"/>
      <c r="P10" s="619"/>
      <c r="Q10" s="620"/>
      <c r="R10" s="621" t="s">
        <v>131</v>
      </c>
      <c r="S10" s="622"/>
      <c r="T10" s="622"/>
      <c r="U10" s="622"/>
      <c r="V10" s="622"/>
      <c r="W10" s="622"/>
      <c r="X10" s="622"/>
      <c r="Y10" s="623"/>
      <c r="Z10" s="659" t="s">
        <v>131</v>
      </c>
      <c r="AA10" s="659"/>
      <c r="AB10" s="659"/>
      <c r="AC10" s="659"/>
      <c r="AD10" s="660" t="s">
        <v>131</v>
      </c>
      <c r="AE10" s="660"/>
      <c r="AF10" s="660"/>
      <c r="AG10" s="660"/>
      <c r="AH10" s="660"/>
      <c r="AI10" s="660"/>
      <c r="AJ10" s="660"/>
      <c r="AK10" s="660"/>
      <c r="AL10" s="624" t="s">
        <v>131</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41297</v>
      </c>
      <c r="BH10" s="622"/>
      <c r="BI10" s="622"/>
      <c r="BJ10" s="622"/>
      <c r="BK10" s="622"/>
      <c r="BL10" s="622"/>
      <c r="BM10" s="622"/>
      <c r="BN10" s="623"/>
      <c r="BO10" s="659">
        <v>1.7</v>
      </c>
      <c r="BP10" s="659"/>
      <c r="BQ10" s="659"/>
      <c r="BR10" s="659"/>
      <c r="BS10" s="660" t="s">
        <v>240</v>
      </c>
      <c r="BT10" s="660"/>
      <c r="BU10" s="660"/>
      <c r="BV10" s="660"/>
      <c r="BW10" s="660"/>
      <c r="BX10" s="660"/>
      <c r="BY10" s="660"/>
      <c r="BZ10" s="660"/>
      <c r="CA10" s="660"/>
      <c r="CB10" s="695"/>
      <c r="CD10" s="618" t="s">
        <v>250</v>
      </c>
      <c r="CE10" s="619"/>
      <c r="CF10" s="619"/>
      <c r="CG10" s="619"/>
      <c r="CH10" s="619"/>
      <c r="CI10" s="619"/>
      <c r="CJ10" s="619"/>
      <c r="CK10" s="619"/>
      <c r="CL10" s="619"/>
      <c r="CM10" s="619"/>
      <c r="CN10" s="619"/>
      <c r="CO10" s="619"/>
      <c r="CP10" s="619"/>
      <c r="CQ10" s="620"/>
      <c r="CR10" s="621">
        <v>23000</v>
      </c>
      <c r="CS10" s="622"/>
      <c r="CT10" s="622"/>
      <c r="CU10" s="622"/>
      <c r="CV10" s="622"/>
      <c r="CW10" s="622"/>
      <c r="CX10" s="622"/>
      <c r="CY10" s="623"/>
      <c r="CZ10" s="659">
        <v>0.2</v>
      </c>
      <c r="DA10" s="659"/>
      <c r="DB10" s="659"/>
      <c r="DC10" s="659"/>
      <c r="DD10" s="627" t="s">
        <v>236</v>
      </c>
      <c r="DE10" s="622"/>
      <c r="DF10" s="622"/>
      <c r="DG10" s="622"/>
      <c r="DH10" s="622"/>
      <c r="DI10" s="622"/>
      <c r="DJ10" s="622"/>
      <c r="DK10" s="622"/>
      <c r="DL10" s="622"/>
      <c r="DM10" s="622"/>
      <c r="DN10" s="622"/>
      <c r="DO10" s="622"/>
      <c r="DP10" s="623"/>
      <c r="DQ10" s="627" t="s">
        <v>240</v>
      </c>
      <c r="DR10" s="622"/>
      <c r="DS10" s="622"/>
      <c r="DT10" s="622"/>
      <c r="DU10" s="622"/>
      <c r="DV10" s="622"/>
      <c r="DW10" s="622"/>
      <c r="DX10" s="622"/>
      <c r="DY10" s="622"/>
      <c r="DZ10" s="622"/>
      <c r="EA10" s="622"/>
      <c r="EB10" s="622"/>
      <c r="EC10" s="658"/>
    </row>
    <row r="11" spans="2:143" ht="11.25" customHeight="1" x14ac:dyDescent="0.15">
      <c r="B11" s="618" t="s">
        <v>251</v>
      </c>
      <c r="C11" s="619"/>
      <c r="D11" s="619"/>
      <c r="E11" s="619"/>
      <c r="F11" s="619"/>
      <c r="G11" s="619"/>
      <c r="H11" s="619"/>
      <c r="I11" s="619"/>
      <c r="J11" s="619"/>
      <c r="K11" s="619"/>
      <c r="L11" s="619"/>
      <c r="M11" s="619"/>
      <c r="N11" s="619"/>
      <c r="O11" s="619"/>
      <c r="P11" s="619"/>
      <c r="Q11" s="620"/>
      <c r="R11" s="621">
        <v>517587</v>
      </c>
      <c r="S11" s="622"/>
      <c r="T11" s="622"/>
      <c r="U11" s="622"/>
      <c r="V11" s="622"/>
      <c r="W11" s="622"/>
      <c r="X11" s="622"/>
      <c r="Y11" s="623"/>
      <c r="Z11" s="624">
        <v>4.9000000000000004</v>
      </c>
      <c r="AA11" s="625"/>
      <c r="AB11" s="625"/>
      <c r="AC11" s="626"/>
      <c r="AD11" s="627">
        <v>517587</v>
      </c>
      <c r="AE11" s="622"/>
      <c r="AF11" s="622"/>
      <c r="AG11" s="622"/>
      <c r="AH11" s="622"/>
      <c r="AI11" s="622"/>
      <c r="AJ11" s="622"/>
      <c r="AK11" s="623"/>
      <c r="AL11" s="624">
        <v>9</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28976</v>
      </c>
      <c r="BH11" s="622"/>
      <c r="BI11" s="622"/>
      <c r="BJ11" s="622"/>
      <c r="BK11" s="622"/>
      <c r="BL11" s="622"/>
      <c r="BM11" s="622"/>
      <c r="BN11" s="623"/>
      <c r="BO11" s="659">
        <v>1.2</v>
      </c>
      <c r="BP11" s="659"/>
      <c r="BQ11" s="659"/>
      <c r="BR11" s="659"/>
      <c r="BS11" s="660" t="s">
        <v>240</v>
      </c>
      <c r="BT11" s="660"/>
      <c r="BU11" s="660"/>
      <c r="BV11" s="660"/>
      <c r="BW11" s="660"/>
      <c r="BX11" s="660"/>
      <c r="BY11" s="660"/>
      <c r="BZ11" s="660"/>
      <c r="CA11" s="660"/>
      <c r="CB11" s="695"/>
      <c r="CD11" s="618" t="s">
        <v>253</v>
      </c>
      <c r="CE11" s="619"/>
      <c r="CF11" s="619"/>
      <c r="CG11" s="619"/>
      <c r="CH11" s="619"/>
      <c r="CI11" s="619"/>
      <c r="CJ11" s="619"/>
      <c r="CK11" s="619"/>
      <c r="CL11" s="619"/>
      <c r="CM11" s="619"/>
      <c r="CN11" s="619"/>
      <c r="CO11" s="619"/>
      <c r="CP11" s="619"/>
      <c r="CQ11" s="620"/>
      <c r="CR11" s="621">
        <v>84298</v>
      </c>
      <c r="CS11" s="622"/>
      <c r="CT11" s="622"/>
      <c r="CU11" s="622"/>
      <c r="CV11" s="622"/>
      <c r="CW11" s="622"/>
      <c r="CX11" s="622"/>
      <c r="CY11" s="623"/>
      <c r="CZ11" s="659">
        <v>0.8</v>
      </c>
      <c r="DA11" s="659"/>
      <c r="DB11" s="659"/>
      <c r="DC11" s="659"/>
      <c r="DD11" s="627">
        <v>50355</v>
      </c>
      <c r="DE11" s="622"/>
      <c r="DF11" s="622"/>
      <c r="DG11" s="622"/>
      <c r="DH11" s="622"/>
      <c r="DI11" s="622"/>
      <c r="DJ11" s="622"/>
      <c r="DK11" s="622"/>
      <c r="DL11" s="622"/>
      <c r="DM11" s="622"/>
      <c r="DN11" s="622"/>
      <c r="DO11" s="622"/>
      <c r="DP11" s="623"/>
      <c r="DQ11" s="627">
        <v>35709</v>
      </c>
      <c r="DR11" s="622"/>
      <c r="DS11" s="622"/>
      <c r="DT11" s="622"/>
      <c r="DU11" s="622"/>
      <c r="DV11" s="622"/>
      <c r="DW11" s="622"/>
      <c r="DX11" s="622"/>
      <c r="DY11" s="622"/>
      <c r="DZ11" s="622"/>
      <c r="EA11" s="622"/>
      <c r="EB11" s="622"/>
      <c r="EC11" s="658"/>
    </row>
    <row r="12" spans="2:143" ht="11.25" customHeight="1" x14ac:dyDescent="0.15">
      <c r="B12" s="618" t="s">
        <v>254</v>
      </c>
      <c r="C12" s="619"/>
      <c r="D12" s="619"/>
      <c r="E12" s="619"/>
      <c r="F12" s="619"/>
      <c r="G12" s="619"/>
      <c r="H12" s="619"/>
      <c r="I12" s="619"/>
      <c r="J12" s="619"/>
      <c r="K12" s="619"/>
      <c r="L12" s="619"/>
      <c r="M12" s="619"/>
      <c r="N12" s="619"/>
      <c r="O12" s="619"/>
      <c r="P12" s="619"/>
      <c r="Q12" s="620"/>
      <c r="R12" s="621" t="s">
        <v>240</v>
      </c>
      <c r="S12" s="622"/>
      <c r="T12" s="622"/>
      <c r="U12" s="622"/>
      <c r="V12" s="622"/>
      <c r="W12" s="622"/>
      <c r="X12" s="622"/>
      <c r="Y12" s="623"/>
      <c r="Z12" s="659" t="s">
        <v>131</v>
      </c>
      <c r="AA12" s="659"/>
      <c r="AB12" s="659"/>
      <c r="AC12" s="659"/>
      <c r="AD12" s="660" t="s">
        <v>240</v>
      </c>
      <c r="AE12" s="660"/>
      <c r="AF12" s="660"/>
      <c r="AG12" s="660"/>
      <c r="AH12" s="660"/>
      <c r="AI12" s="660"/>
      <c r="AJ12" s="660"/>
      <c r="AK12" s="660"/>
      <c r="AL12" s="624" t="s">
        <v>131</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1088982</v>
      </c>
      <c r="BH12" s="622"/>
      <c r="BI12" s="622"/>
      <c r="BJ12" s="622"/>
      <c r="BK12" s="622"/>
      <c r="BL12" s="622"/>
      <c r="BM12" s="622"/>
      <c r="BN12" s="623"/>
      <c r="BO12" s="659">
        <v>44.1</v>
      </c>
      <c r="BP12" s="659"/>
      <c r="BQ12" s="659"/>
      <c r="BR12" s="659"/>
      <c r="BS12" s="660" t="s">
        <v>139</v>
      </c>
      <c r="BT12" s="660"/>
      <c r="BU12" s="660"/>
      <c r="BV12" s="660"/>
      <c r="BW12" s="660"/>
      <c r="BX12" s="660"/>
      <c r="BY12" s="660"/>
      <c r="BZ12" s="660"/>
      <c r="CA12" s="660"/>
      <c r="CB12" s="695"/>
      <c r="CD12" s="618" t="s">
        <v>256</v>
      </c>
      <c r="CE12" s="619"/>
      <c r="CF12" s="619"/>
      <c r="CG12" s="619"/>
      <c r="CH12" s="619"/>
      <c r="CI12" s="619"/>
      <c r="CJ12" s="619"/>
      <c r="CK12" s="619"/>
      <c r="CL12" s="619"/>
      <c r="CM12" s="619"/>
      <c r="CN12" s="619"/>
      <c r="CO12" s="619"/>
      <c r="CP12" s="619"/>
      <c r="CQ12" s="620"/>
      <c r="CR12" s="621">
        <v>390791</v>
      </c>
      <c r="CS12" s="622"/>
      <c r="CT12" s="622"/>
      <c r="CU12" s="622"/>
      <c r="CV12" s="622"/>
      <c r="CW12" s="622"/>
      <c r="CX12" s="622"/>
      <c r="CY12" s="623"/>
      <c r="CZ12" s="659">
        <v>3.9</v>
      </c>
      <c r="DA12" s="659"/>
      <c r="DB12" s="659"/>
      <c r="DC12" s="659"/>
      <c r="DD12" s="627" t="s">
        <v>139</v>
      </c>
      <c r="DE12" s="622"/>
      <c r="DF12" s="622"/>
      <c r="DG12" s="622"/>
      <c r="DH12" s="622"/>
      <c r="DI12" s="622"/>
      <c r="DJ12" s="622"/>
      <c r="DK12" s="622"/>
      <c r="DL12" s="622"/>
      <c r="DM12" s="622"/>
      <c r="DN12" s="622"/>
      <c r="DO12" s="622"/>
      <c r="DP12" s="623"/>
      <c r="DQ12" s="627">
        <v>234785</v>
      </c>
      <c r="DR12" s="622"/>
      <c r="DS12" s="622"/>
      <c r="DT12" s="622"/>
      <c r="DU12" s="622"/>
      <c r="DV12" s="622"/>
      <c r="DW12" s="622"/>
      <c r="DX12" s="622"/>
      <c r="DY12" s="622"/>
      <c r="DZ12" s="622"/>
      <c r="EA12" s="622"/>
      <c r="EB12" s="622"/>
      <c r="EC12" s="658"/>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236</v>
      </c>
      <c r="S13" s="622"/>
      <c r="T13" s="622"/>
      <c r="U13" s="622"/>
      <c r="V13" s="622"/>
      <c r="W13" s="622"/>
      <c r="X13" s="622"/>
      <c r="Y13" s="623"/>
      <c r="Z13" s="659" t="s">
        <v>240</v>
      </c>
      <c r="AA13" s="659"/>
      <c r="AB13" s="659"/>
      <c r="AC13" s="659"/>
      <c r="AD13" s="660" t="s">
        <v>131</v>
      </c>
      <c r="AE13" s="660"/>
      <c r="AF13" s="660"/>
      <c r="AG13" s="660"/>
      <c r="AH13" s="660"/>
      <c r="AI13" s="660"/>
      <c r="AJ13" s="660"/>
      <c r="AK13" s="660"/>
      <c r="AL13" s="624" t="s">
        <v>139</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1078639</v>
      </c>
      <c r="BH13" s="622"/>
      <c r="BI13" s="622"/>
      <c r="BJ13" s="622"/>
      <c r="BK13" s="622"/>
      <c r="BL13" s="622"/>
      <c r="BM13" s="622"/>
      <c r="BN13" s="623"/>
      <c r="BO13" s="659">
        <v>43.7</v>
      </c>
      <c r="BP13" s="659"/>
      <c r="BQ13" s="659"/>
      <c r="BR13" s="659"/>
      <c r="BS13" s="660" t="s">
        <v>236</v>
      </c>
      <c r="BT13" s="660"/>
      <c r="BU13" s="660"/>
      <c r="BV13" s="660"/>
      <c r="BW13" s="660"/>
      <c r="BX13" s="660"/>
      <c r="BY13" s="660"/>
      <c r="BZ13" s="660"/>
      <c r="CA13" s="660"/>
      <c r="CB13" s="695"/>
      <c r="CD13" s="618" t="s">
        <v>259</v>
      </c>
      <c r="CE13" s="619"/>
      <c r="CF13" s="619"/>
      <c r="CG13" s="619"/>
      <c r="CH13" s="619"/>
      <c r="CI13" s="619"/>
      <c r="CJ13" s="619"/>
      <c r="CK13" s="619"/>
      <c r="CL13" s="619"/>
      <c r="CM13" s="619"/>
      <c r="CN13" s="619"/>
      <c r="CO13" s="619"/>
      <c r="CP13" s="619"/>
      <c r="CQ13" s="620"/>
      <c r="CR13" s="621">
        <v>1038622</v>
      </c>
      <c r="CS13" s="622"/>
      <c r="CT13" s="622"/>
      <c r="CU13" s="622"/>
      <c r="CV13" s="622"/>
      <c r="CW13" s="622"/>
      <c r="CX13" s="622"/>
      <c r="CY13" s="623"/>
      <c r="CZ13" s="659">
        <v>10.3</v>
      </c>
      <c r="DA13" s="659"/>
      <c r="DB13" s="659"/>
      <c r="DC13" s="659"/>
      <c r="DD13" s="627">
        <v>509814</v>
      </c>
      <c r="DE13" s="622"/>
      <c r="DF13" s="622"/>
      <c r="DG13" s="622"/>
      <c r="DH13" s="622"/>
      <c r="DI13" s="622"/>
      <c r="DJ13" s="622"/>
      <c r="DK13" s="622"/>
      <c r="DL13" s="622"/>
      <c r="DM13" s="622"/>
      <c r="DN13" s="622"/>
      <c r="DO13" s="622"/>
      <c r="DP13" s="623"/>
      <c r="DQ13" s="627">
        <v>590886</v>
      </c>
      <c r="DR13" s="622"/>
      <c r="DS13" s="622"/>
      <c r="DT13" s="622"/>
      <c r="DU13" s="622"/>
      <c r="DV13" s="622"/>
      <c r="DW13" s="622"/>
      <c r="DX13" s="622"/>
      <c r="DY13" s="622"/>
      <c r="DZ13" s="622"/>
      <c r="EA13" s="622"/>
      <c r="EB13" s="622"/>
      <c r="EC13" s="658"/>
    </row>
    <row r="14" spans="2:143" ht="11.25" customHeight="1" x14ac:dyDescent="0.15">
      <c r="B14" s="618" t="s">
        <v>260</v>
      </c>
      <c r="C14" s="619"/>
      <c r="D14" s="619"/>
      <c r="E14" s="619"/>
      <c r="F14" s="619"/>
      <c r="G14" s="619"/>
      <c r="H14" s="619"/>
      <c r="I14" s="619"/>
      <c r="J14" s="619"/>
      <c r="K14" s="619"/>
      <c r="L14" s="619"/>
      <c r="M14" s="619"/>
      <c r="N14" s="619"/>
      <c r="O14" s="619"/>
      <c r="P14" s="619"/>
      <c r="Q14" s="620"/>
      <c r="R14" s="621">
        <v>2</v>
      </c>
      <c r="S14" s="622"/>
      <c r="T14" s="622"/>
      <c r="U14" s="622"/>
      <c r="V14" s="622"/>
      <c r="W14" s="622"/>
      <c r="X14" s="622"/>
      <c r="Y14" s="623"/>
      <c r="Z14" s="659">
        <v>0</v>
      </c>
      <c r="AA14" s="659"/>
      <c r="AB14" s="659"/>
      <c r="AC14" s="659"/>
      <c r="AD14" s="660">
        <v>2</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90974</v>
      </c>
      <c r="BH14" s="622"/>
      <c r="BI14" s="622"/>
      <c r="BJ14" s="622"/>
      <c r="BK14" s="622"/>
      <c r="BL14" s="622"/>
      <c r="BM14" s="622"/>
      <c r="BN14" s="623"/>
      <c r="BO14" s="659">
        <v>3.7</v>
      </c>
      <c r="BP14" s="659"/>
      <c r="BQ14" s="659"/>
      <c r="BR14" s="659"/>
      <c r="BS14" s="660" t="s">
        <v>139</v>
      </c>
      <c r="BT14" s="660"/>
      <c r="BU14" s="660"/>
      <c r="BV14" s="660"/>
      <c r="BW14" s="660"/>
      <c r="BX14" s="660"/>
      <c r="BY14" s="660"/>
      <c r="BZ14" s="660"/>
      <c r="CA14" s="660"/>
      <c r="CB14" s="695"/>
      <c r="CD14" s="618" t="s">
        <v>262</v>
      </c>
      <c r="CE14" s="619"/>
      <c r="CF14" s="619"/>
      <c r="CG14" s="619"/>
      <c r="CH14" s="619"/>
      <c r="CI14" s="619"/>
      <c r="CJ14" s="619"/>
      <c r="CK14" s="619"/>
      <c r="CL14" s="619"/>
      <c r="CM14" s="619"/>
      <c r="CN14" s="619"/>
      <c r="CO14" s="619"/>
      <c r="CP14" s="619"/>
      <c r="CQ14" s="620"/>
      <c r="CR14" s="621">
        <v>372606</v>
      </c>
      <c r="CS14" s="622"/>
      <c r="CT14" s="622"/>
      <c r="CU14" s="622"/>
      <c r="CV14" s="622"/>
      <c r="CW14" s="622"/>
      <c r="CX14" s="622"/>
      <c r="CY14" s="623"/>
      <c r="CZ14" s="659">
        <v>3.7</v>
      </c>
      <c r="DA14" s="659"/>
      <c r="DB14" s="659"/>
      <c r="DC14" s="659"/>
      <c r="DD14" s="627">
        <v>52334</v>
      </c>
      <c r="DE14" s="622"/>
      <c r="DF14" s="622"/>
      <c r="DG14" s="622"/>
      <c r="DH14" s="622"/>
      <c r="DI14" s="622"/>
      <c r="DJ14" s="622"/>
      <c r="DK14" s="622"/>
      <c r="DL14" s="622"/>
      <c r="DM14" s="622"/>
      <c r="DN14" s="622"/>
      <c r="DO14" s="622"/>
      <c r="DP14" s="623"/>
      <c r="DQ14" s="627">
        <v>291699</v>
      </c>
      <c r="DR14" s="622"/>
      <c r="DS14" s="622"/>
      <c r="DT14" s="622"/>
      <c r="DU14" s="622"/>
      <c r="DV14" s="622"/>
      <c r="DW14" s="622"/>
      <c r="DX14" s="622"/>
      <c r="DY14" s="622"/>
      <c r="DZ14" s="622"/>
      <c r="EA14" s="622"/>
      <c r="EB14" s="622"/>
      <c r="EC14" s="658"/>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236</v>
      </c>
      <c r="S15" s="622"/>
      <c r="T15" s="622"/>
      <c r="U15" s="622"/>
      <c r="V15" s="622"/>
      <c r="W15" s="622"/>
      <c r="X15" s="622"/>
      <c r="Y15" s="623"/>
      <c r="Z15" s="659" t="s">
        <v>131</v>
      </c>
      <c r="AA15" s="659"/>
      <c r="AB15" s="659"/>
      <c r="AC15" s="659"/>
      <c r="AD15" s="660" t="s">
        <v>139</v>
      </c>
      <c r="AE15" s="660"/>
      <c r="AF15" s="660"/>
      <c r="AG15" s="660"/>
      <c r="AH15" s="660"/>
      <c r="AI15" s="660"/>
      <c r="AJ15" s="660"/>
      <c r="AK15" s="660"/>
      <c r="AL15" s="624" t="s">
        <v>131</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147675</v>
      </c>
      <c r="BH15" s="622"/>
      <c r="BI15" s="622"/>
      <c r="BJ15" s="622"/>
      <c r="BK15" s="622"/>
      <c r="BL15" s="622"/>
      <c r="BM15" s="622"/>
      <c r="BN15" s="623"/>
      <c r="BO15" s="659">
        <v>6</v>
      </c>
      <c r="BP15" s="659"/>
      <c r="BQ15" s="659"/>
      <c r="BR15" s="659"/>
      <c r="BS15" s="660" t="s">
        <v>131</v>
      </c>
      <c r="BT15" s="660"/>
      <c r="BU15" s="660"/>
      <c r="BV15" s="660"/>
      <c r="BW15" s="660"/>
      <c r="BX15" s="660"/>
      <c r="BY15" s="660"/>
      <c r="BZ15" s="660"/>
      <c r="CA15" s="660"/>
      <c r="CB15" s="695"/>
      <c r="CD15" s="618" t="s">
        <v>265</v>
      </c>
      <c r="CE15" s="619"/>
      <c r="CF15" s="619"/>
      <c r="CG15" s="619"/>
      <c r="CH15" s="619"/>
      <c r="CI15" s="619"/>
      <c r="CJ15" s="619"/>
      <c r="CK15" s="619"/>
      <c r="CL15" s="619"/>
      <c r="CM15" s="619"/>
      <c r="CN15" s="619"/>
      <c r="CO15" s="619"/>
      <c r="CP15" s="619"/>
      <c r="CQ15" s="620"/>
      <c r="CR15" s="621">
        <v>814166</v>
      </c>
      <c r="CS15" s="622"/>
      <c r="CT15" s="622"/>
      <c r="CU15" s="622"/>
      <c r="CV15" s="622"/>
      <c r="CW15" s="622"/>
      <c r="CX15" s="622"/>
      <c r="CY15" s="623"/>
      <c r="CZ15" s="659">
        <v>8</v>
      </c>
      <c r="DA15" s="659"/>
      <c r="DB15" s="659"/>
      <c r="DC15" s="659"/>
      <c r="DD15" s="627">
        <v>53176</v>
      </c>
      <c r="DE15" s="622"/>
      <c r="DF15" s="622"/>
      <c r="DG15" s="622"/>
      <c r="DH15" s="622"/>
      <c r="DI15" s="622"/>
      <c r="DJ15" s="622"/>
      <c r="DK15" s="622"/>
      <c r="DL15" s="622"/>
      <c r="DM15" s="622"/>
      <c r="DN15" s="622"/>
      <c r="DO15" s="622"/>
      <c r="DP15" s="623"/>
      <c r="DQ15" s="627">
        <v>697155</v>
      </c>
      <c r="DR15" s="622"/>
      <c r="DS15" s="622"/>
      <c r="DT15" s="622"/>
      <c r="DU15" s="622"/>
      <c r="DV15" s="622"/>
      <c r="DW15" s="622"/>
      <c r="DX15" s="622"/>
      <c r="DY15" s="622"/>
      <c r="DZ15" s="622"/>
      <c r="EA15" s="622"/>
      <c r="EB15" s="622"/>
      <c r="EC15" s="658"/>
    </row>
    <row r="16" spans="2:143" ht="11.25" customHeight="1" x14ac:dyDescent="0.15">
      <c r="B16" s="618" t="s">
        <v>266</v>
      </c>
      <c r="C16" s="619"/>
      <c r="D16" s="619"/>
      <c r="E16" s="619"/>
      <c r="F16" s="619"/>
      <c r="G16" s="619"/>
      <c r="H16" s="619"/>
      <c r="I16" s="619"/>
      <c r="J16" s="619"/>
      <c r="K16" s="619"/>
      <c r="L16" s="619"/>
      <c r="M16" s="619"/>
      <c r="N16" s="619"/>
      <c r="O16" s="619"/>
      <c r="P16" s="619"/>
      <c r="Q16" s="620"/>
      <c r="R16" s="621">
        <v>7703</v>
      </c>
      <c r="S16" s="622"/>
      <c r="T16" s="622"/>
      <c r="U16" s="622"/>
      <c r="V16" s="622"/>
      <c r="W16" s="622"/>
      <c r="X16" s="622"/>
      <c r="Y16" s="623"/>
      <c r="Z16" s="659">
        <v>0.1</v>
      </c>
      <c r="AA16" s="659"/>
      <c r="AB16" s="659"/>
      <c r="AC16" s="659"/>
      <c r="AD16" s="660">
        <v>7703</v>
      </c>
      <c r="AE16" s="660"/>
      <c r="AF16" s="660"/>
      <c r="AG16" s="660"/>
      <c r="AH16" s="660"/>
      <c r="AI16" s="660"/>
      <c r="AJ16" s="660"/>
      <c r="AK16" s="660"/>
      <c r="AL16" s="624">
        <v>0.1</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240</v>
      </c>
      <c r="BH16" s="622"/>
      <c r="BI16" s="622"/>
      <c r="BJ16" s="622"/>
      <c r="BK16" s="622"/>
      <c r="BL16" s="622"/>
      <c r="BM16" s="622"/>
      <c r="BN16" s="623"/>
      <c r="BO16" s="659" t="s">
        <v>131</v>
      </c>
      <c r="BP16" s="659"/>
      <c r="BQ16" s="659"/>
      <c r="BR16" s="659"/>
      <c r="BS16" s="660" t="s">
        <v>131</v>
      </c>
      <c r="BT16" s="660"/>
      <c r="BU16" s="660"/>
      <c r="BV16" s="660"/>
      <c r="BW16" s="660"/>
      <c r="BX16" s="660"/>
      <c r="BY16" s="660"/>
      <c r="BZ16" s="660"/>
      <c r="CA16" s="660"/>
      <c r="CB16" s="695"/>
      <c r="CD16" s="618" t="s">
        <v>268</v>
      </c>
      <c r="CE16" s="619"/>
      <c r="CF16" s="619"/>
      <c r="CG16" s="619"/>
      <c r="CH16" s="619"/>
      <c r="CI16" s="619"/>
      <c r="CJ16" s="619"/>
      <c r="CK16" s="619"/>
      <c r="CL16" s="619"/>
      <c r="CM16" s="619"/>
      <c r="CN16" s="619"/>
      <c r="CO16" s="619"/>
      <c r="CP16" s="619"/>
      <c r="CQ16" s="620"/>
      <c r="CR16" s="621">
        <v>54809</v>
      </c>
      <c r="CS16" s="622"/>
      <c r="CT16" s="622"/>
      <c r="CU16" s="622"/>
      <c r="CV16" s="622"/>
      <c r="CW16" s="622"/>
      <c r="CX16" s="622"/>
      <c r="CY16" s="623"/>
      <c r="CZ16" s="659">
        <v>0.5</v>
      </c>
      <c r="DA16" s="659"/>
      <c r="DB16" s="659"/>
      <c r="DC16" s="659"/>
      <c r="DD16" s="627" t="s">
        <v>240</v>
      </c>
      <c r="DE16" s="622"/>
      <c r="DF16" s="622"/>
      <c r="DG16" s="622"/>
      <c r="DH16" s="622"/>
      <c r="DI16" s="622"/>
      <c r="DJ16" s="622"/>
      <c r="DK16" s="622"/>
      <c r="DL16" s="622"/>
      <c r="DM16" s="622"/>
      <c r="DN16" s="622"/>
      <c r="DO16" s="622"/>
      <c r="DP16" s="623"/>
      <c r="DQ16" s="627">
        <v>16701</v>
      </c>
      <c r="DR16" s="622"/>
      <c r="DS16" s="622"/>
      <c r="DT16" s="622"/>
      <c r="DU16" s="622"/>
      <c r="DV16" s="622"/>
      <c r="DW16" s="622"/>
      <c r="DX16" s="622"/>
      <c r="DY16" s="622"/>
      <c r="DZ16" s="622"/>
      <c r="EA16" s="622"/>
      <c r="EB16" s="622"/>
      <c r="EC16" s="658"/>
    </row>
    <row r="17" spans="2:133" ht="11.25" customHeight="1" x14ac:dyDescent="0.15">
      <c r="B17" s="618" t="s">
        <v>269</v>
      </c>
      <c r="C17" s="619"/>
      <c r="D17" s="619"/>
      <c r="E17" s="619"/>
      <c r="F17" s="619"/>
      <c r="G17" s="619"/>
      <c r="H17" s="619"/>
      <c r="I17" s="619"/>
      <c r="J17" s="619"/>
      <c r="K17" s="619"/>
      <c r="L17" s="619"/>
      <c r="M17" s="619"/>
      <c r="N17" s="619"/>
      <c r="O17" s="619"/>
      <c r="P17" s="619"/>
      <c r="Q17" s="620"/>
      <c r="R17" s="621">
        <v>26388</v>
      </c>
      <c r="S17" s="622"/>
      <c r="T17" s="622"/>
      <c r="U17" s="622"/>
      <c r="V17" s="622"/>
      <c r="W17" s="622"/>
      <c r="X17" s="622"/>
      <c r="Y17" s="623"/>
      <c r="Z17" s="659">
        <v>0.3</v>
      </c>
      <c r="AA17" s="659"/>
      <c r="AB17" s="659"/>
      <c r="AC17" s="659"/>
      <c r="AD17" s="660">
        <v>26388</v>
      </c>
      <c r="AE17" s="660"/>
      <c r="AF17" s="660"/>
      <c r="AG17" s="660"/>
      <c r="AH17" s="660"/>
      <c r="AI17" s="660"/>
      <c r="AJ17" s="660"/>
      <c r="AK17" s="660"/>
      <c r="AL17" s="624">
        <v>0.5</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59" t="s">
        <v>131</v>
      </c>
      <c r="BP17" s="659"/>
      <c r="BQ17" s="659"/>
      <c r="BR17" s="659"/>
      <c r="BS17" s="660" t="s">
        <v>236</v>
      </c>
      <c r="BT17" s="660"/>
      <c r="BU17" s="660"/>
      <c r="BV17" s="660"/>
      <c r="BW17" s="660"/>
      <c r="BX17" s="660"/>
      <c r="BY17" s="660"/>
      <c r="BZ17" s="660"/>
      <c r="CA17" s="660"/>
      <c r="CB17" s="695"/>
      <c r="CD17" s="618" t="s">
        <v>271</v>
      </c>
      <c r="CE17" s="619"/>
      <c r="CF17" s="619"/>
      <c r="CG17" s="619"/>
      <c r="CH17" s="619"/>
      <c r="CI17" s="619"/>
      <c r="CJ17" s="619"/>
      <c r="CK17" s="619"/>
      <c r="CL17" s="619"/>
      <c r="CM17" s="619"/>
      <c r="CN17" s="619"/>
      <c r="CO17" s="619"/>
      <c r="CP17" s="619"/>
      <c r="CQ17" s="620"/>
      <c r="CR17" s="621">
        <v>720758</v>
      </c>
      <c r="CS17" s="622"/>
      <c r="CT17" s="622"/>
      <c r="CU17" s="622"/>
      <c r="CV17" s="622"/>
      <c r="CW17" s="622"/>
      <c r="CX17" s="622"/>
      <c r="CY17" s="623"/>
      <c r="CZ17" s="659">
        <v>7.1</v>
      </c>
      <c r="DA17" s="659"/>
      <c r="DB17" s="659"/>
      <c r="DC17" s="659"/>
      <c r="DD17" s="627" t="s">
        <v>236</v>
      </c>
      <c r="DE17" s="622"/>
      <c r="DF17" s="622"/>
      <c r="DG17" s="622"/>
      <c r="DH17" s="622"/>
      <c r="DI17" s="622"/>
      <c r="DJ17" s="622"/>
      <c r="DK17" s="622"/>
      <c r="DL17" s="622"/>
      <c r="DM17" s="622"/>
      <c r="DN17" s="622"/>
      <c r="DO17" s="622"/>
      <c r="DP17" s="623"/>
      <c r="DQ17" s="627">
        <v>720758</v>
      </c>
      <c r="DR17" s="622"/>
      <c r="DS17" s="622"/>
      <c r="DT17" s="622"/>
      <c r="DU17" s="622"/>
      <c r="DV17" s="622"/>
      <c r="DW17" s="622"/>
      <c r="DX17" s="622"/>
      <c r="DY17" s="622"/>
      <c r="DZ17" s="622"/>
      <c r="EA17" s="622"/>
      <c r="EB17" s="622"/>
      <c r="EC17" s="658"/>
    </row>
    <row r="18" spans="2:133" ht="11.25" customHeight="1" x14ac:dyDescent="0.15">
      <c r="B18" s="618" t="s">
        <v>272</v>
      </c>
      <c r="C18" s="619"/>
      <c r="D18" s="619"/>
      <c r="E18" s="619"/>
      <c r="F18" s="619"/>
      <c r="G18" s="619"/>
      <c r="H18" s="619"/>
      <c r="I18" s="619"/>
      <c r="J18" s="619"/>
      <c r="K18" s="619"/>
      <c r="L18" s="619"/>
      <c r="M18" s="619"/>
      <c r="N18" s="619"/>
      <c r="O18" s="619"/>
      <c r="P18" s="619"/>
      <c r="Q18" s="620"/>
      <c r="R18" s="621">
        <v>31874</v>
      </c>
      <c r="S18" s="622"/>
      <c r="T18" s="622"/>
      <c r="U18" s="622"/>
      <c r="V18" s="622"/>
      <c r="W18" s="622"/>
      <c r="X18" s="622"/>
      <c r="Y18" s="623"/>
      <c r="Z18" s="659">
        <v>0.3</v>
      </c>
      <c r="AA18" s="659"/>
      <c r="AB18" s="659"/>
      <c r="AC18" s="659"/>
      <c r="AD18" s="660">
        <v>31874</v>
      </c>
      <c r="AE18" s="660"/>
      <c r="AF18" s="660"/>
      <c r="AG18" s="660"/>
      <c r="AH18" s="660"/>
      <c r="AI18" s="660"/>
      <c r="AJ18" s="660"/>
      <c r="AK18" s="660"/>
      <c r="AL18" s="624">
        <v>0.6</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236</v>
      </c>
      <c r="BH18" s="622"/>
      <c r="BI18" s="622"/>
      <c r="BJ18" s="622"/>
      <c r="BK18" s="622"/>
      <c r="BL18" s="622"/>
      <c r="BM18" s="622"/>
      <c r="BN18" s="623"/>
      <c r="BO18" s="659" t="s">
        <v>236</v>
      </c>
      <c r="BP18" s="659"/>
      <c r="BQ18" s="659"/>
      <c r="BR18" s="659"/>
      <c r="BS18" s="660" t="s">
        <v>240</v>
      </c>
      <c r="BT18" s="660"/>
      <c r="BU18" s="660"/>
      <c r="BV18" s="660"/>
      <c r="BW18" s="660"/>
      <c r="BX18" s="660"/>
      <c r="BY18" s="660"/>
      <c r="BZ18" s="660"/>
      <c r="CA18" s="660"/>
      <c r="CB18" s="695"/>
      <c r="CD18" s="618" t="s">
        <v>274</v>
      </c>
      <c r="CE18" s="619"/>
      <c r="CF18" s="619"/>
      <c r="CG18" s="619"/>
      <c r="CH18" s="619"/>
      <c r="CI18" s="619"/>
      <c r="CJ18" s="619"/>
      <c r="CK18" s="619"/>
      <c r="CL18" s="619"/>
      <c r="CM18" s="619"/>
      <c r="CN18" s="619"/>
      <c r="CO18" s="619"/>
      <c r="CP18" s="619"/>
      <c r="CQ18" s="620"/>
      <c r="CR18" s="621" t="s">
        <v>240</v>
      </c>
      <c r="CS18" s="622"/>
      <c r="CT18" s="622"/>
      <c r="CU18" s="622"/>
      <c r="CV18" s="622"/>
      <c r="CW18" s="622"/>
      <c r="CX18" s="622"/>
      <c r="CY18" s="623"/>
      <c r="CZ18" s="659" t="s">
        <v>240</v>
      </c>
      <c r="DA18" s="659"/>
      <c r="DB18" s="659"/>
      <c r="DC18" s="659"/>
      <c r="DD18" s="627" t="s">
        <v>240</v>
      </c>
      <c r="DE18" s="622"/>
      <c r="DF18" s="622"/>
      <c r="DG18" s="622"/>
      <c r="DH18" s="622"/>
      <c r="DI18" s="622"/>
      <c r="DJ18" s="622"/>
      <c r="DK18" s="622"/>
      <c r="DL18" s="622"/>
      <c r="DM18" s="622"/>
      <c r="DN18" s="622"/>
      <c r="DO18" s="622"/>
      <c r="DP18" s="623"/>
      <c r="DQ18" s="627" t="s">
        <v>236</v>
      </c>
      <c r="DR18" s="622"/>
      <c r="DS18" s="622"/>
      <c r="DT18" s="622"/>
      <c r="DU18" s="622"/>
      <c r="DV18" s="622"/>
      <c r="DW18" s="622"/>
      <c r="DX18" s="622"/>
      <c r="DY18" s="622"/>
      <c r="DZ18" s="622"/>
      <c r="EA18" s="622"/>
      <c r="EB18" s="622"/>
      <c r="EC18" s="658"/>
    </row>
    <row r="19" spans="2:133" ht="11.25" customHeight="1" x14ac:dyDescent="0.15">
      <c r="B19" s="618" t="s">
        <v>275</v>
      </c>
      <c r="C19" s="619"/>
      <c r="D19" s="619"/>
      <c r="E19" s="619"/>
      <c r="F19" s="619"/>
      <c r="G19" s="619"/>
      <c r="H19" s="619"/>
      <c r="I19" s="619"/>
      <c r="J19" s="619"/>
      <c r="K19" s="619"/>
      <c r="L19" s="619"/>
      <c r="M19" s="619"/>
      <c r="N19" s="619"/>
      <c r="O19" s="619"/>
      <c r="P19" s="619"/>
      <c r="Q19" s="620"/>
      <c r="R19" s="621">
        <v>30451</v>
      </c>
      <c r="S19" s="622"/>
      <c r="T19" s="622"/>
      <c r="U19" s="622"/>
      <c r="V19" s="622"/>
      <c r="W19" s="622"/>
      <c r="X19" s="622"/>
      <c r="Y19" s="623"/>
      <c r="Z19" s="659">
        <v>0.3</v>
      </c>
      <c r="AA19" s="659"/>
      <c r="AB19" s="659"/>
      <c r="AC19" s="659"/>
      <c r="AD19" s="660">
        <v>30451</v>
      </c>
      <c r="AE19" s="660"/>
      <c r="AF19" s="660"/>
      <c r="AG19" s="660"/>
      <c r="AH19" s="660"/>
      <c r="AI19" s="660"/>
      <c r="AJ19" s="660"/>
      <c r="AK19" s="660"/>
      <c r="AL19" s="624">
        <v>0.5</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t="s">
        <v>236</v>
      </c>
      <c r="BH19" s="622"/>
      <c r="BI19" s="622"/>
      <c r="BJ19" s="622"/>
      <c r="BK19" s="622"/>
      <c r="BL19" s="622"/>
      <c r="BM19" s="622"/>
      <c r="BN19" s="623"/>
      <c r="BO19" s="659" t="s">
        <v>240</v>
      </c>
      <c r="BP19" s="659"/>
      <c r="BQ19" s="659"/>
      <c r="BR19" s="659"/>
      <c r="BS19" s="660" t="s">
        <v>240</v>
      </c>
      <c r="BT19" s="660"/>
      <c r="BU19" s="660"/>
      <c r="BV19" s="660"/>
      <c r="BW19" s="660"/>
      <c r="BX19" s="660"/>
      <c r="BY19" s="660"/>
      <c r="BZ19" s="660"/>
      <c r="CA19" s="660"/>
      <c r="CB19" s="695"/>
      <c r="CD19" s="618" t="s">
        <v>277</v>
      </c>
      <c r="CE19" s="619"/>
      <c r="CF19" s="619"/>
      <c r="CG19" s="619"/>
      <c r="CH19" s="619"/>
      <c r="CI19" s="619"/>
      <c r="CJ19" s="619"/>
      <c r="CK19" s="619"/>
      <c r="CL19" s="619"/>
      <c r="CM19" s="619"/>
      <c r="CN19" s="619"/>
      <c r="CO19" s="619"/>
      <c r="CP19" s="619"/>
      <c r="CQ19" s="620"/>
      <c r="CR19" s="621" t="s">
        <v>240</v>
      </c>
      <c r="CS19" s="622"/>
      <c r="CT19" s="622"/>
      <c r="CU19" s="622"/>
      <c r="CV19" s="622"/>
      <c r="CW19" s="622"/>
      <c r="CX19" s="622"/>
      <c r="CY19" s="623"/>
      <c r="CZ19" s="659" t="s">
        <v>139</v>
      </c>
      <c r="DA19" s="659"/>
      <c r="DB19" s="659"/>
      <c r="DC19" s="659"/>
      <c r="DD19" s="627" t="s">
        <v>236</v>
      </c>
      <c r="DE19" s="622"/>
      <c r="DF19" s="622"/>
      <c r="DG19" s="622"/>
      <c r="DH19" s="622"/>
      <c r="DI19" s="622"/>
      <c r="DJ19" s="622"/>
      <c r="DK19" s="622"/>
      <c r="DL19" s="622"/>
      <c r="DM19" s="622"/>
      <c r="DN19" s="622"/>
      <c r="DO19" s="622"/>
      <c r="DP19" s="623"/>
      <c r="DQ19" s="627" t="s">
        <v>240</v>
      </c>
      <c r="DR19" s="622"/>
      <c r="DS19" s="622"/>
      <c r="DT19" s="622"/>
      <c r="DU19" s="622"/>
      <c r="DV19" s="622"/>
      <c r="DW19" s="622"/>
      <c r="DX19" s="622"/>
      <c r="DY19" s="622"/>
      <c r="DZ19" s="622"/>
      <c r="EA19" s="622"/>
      <c r="EB19" s="622"/>
      <c r="EC19" s="658"/>
    </row>
    <row r="20" spans="2:133" ht="11.25" customHeight="1" x14ac:dyDescent="0.15">
      <c r="B20" s="696" t="s">
        <v>278</v>
      </c>
      <c r="C20" s="697"/>
      <c r="D20" s="697"/>
      <c r="E20" s="697"/>
      <c r="F20" s="697"/>
      <c r="G20" s="697"/>
      <c r="H20" s="697"/>
      <c r="I20" s="697"/>
      <c r="J20" s="697"/>
      <c r="K20" s="697"/>
      <c r="L20" s="697"/>
      <c r="M20" s="697"/>
      <c r="N20" s="697"/>
      <c r="O20" s="697"/>
      <c r="P20" s="697"/>
      <c r="Q20" s="698"/>
      <c r="R20" s="621">
        <v>1423</v>
      </c>
      <c r="S20" s="622"/>
      <c r="T20" s="622"/>
      <c r="U20" s="622"/>
      <c r="V20" s="622"/>
      <c r="W20" s="622"/>
      <c r="X20" s="622"/>
      <c r="Y20" s="623"/>
      <c r="Z20" s="659">
        <v>0</v>
      </c>
      <c r="AA20" s="659"/>
      <c r="AB20" s="659"/>
      <c r="AC20" s="659"/>
      <c r="AD20" s="660">
        <v>1423</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t="s">
        <v>236</v>
      </c>
      <c r="BH20" s="622"/>
      <c r="BI20" s="622"/>
      <c r="BJ20" s="622"/>
      <c r="BK20" s="622"/>
      <c r="BL20" s="622"/>
      <c r="BM20" s="622"/>
      <c r="BN20" s="623"/>
      <c r="BO20" s="659" t="s">
        <v>131</v>
      </c>
      <c r="BP20" s="659"/>
      <c r="BQ20" s="659"/>
      <c r="BR20" s="659"/>
      <c r="BS20" s="660" t="s">
        <v>131</v>
      </c>
      <c r="BT20" s="660"/>
      <c r="BU20" s="660"/>
      <c r="BV20" s="660"/>
      <c r="BW20" s="660"/>
      <c r="BX20" s="660"/>
      <c r="BY20" s="660"/>
      <c r="BZ20" s="660"/>
      <c r="CA20" s="660"/>
      <c r="CB20" s="695"/>
      <c r="CD20" s="618" t="s">
        <v>280</v>
      </c>
      <c r="CE20" s="619"/>
      <c r="CF20" s="619"/>
      <c r="CG20" s="619"/>
      <c r="CH20" s="619"/>
      <c r="CI20" s="619"/>
      <c r="CJ20" s="619"/>
      <c r="CK20" s="619"/>
      <c r="CL20" s="619"/>
      <c r="CM20" s="619"/>
      <c r="CN20" s="619"/>
      <c r="CO20" s="619"/>
      <c r="CP20" s="619"/>
      <c r="CQ20" s="620"/>
      <c r="CR20" s="621">
        <v>10131923</v>
      </c>
      <c r="CS20" s="622"/>
      <c r="CT20" s="622"/>
      <c r="CU20" s="622"/>
      <c r="CV20" s="622"/>
      <c r="CW20" s="622"/>
      <c r="CX20" s="622"/>
      <c r="CY20" s="623"/>
      <c r="CZ20" s="659">
        <v>100</v>
      </c>
      <c r="DA20" s="659"/>
      <c r="DB20" s="659"/>
      <c r="DC20" s="659"/>
      <c r="DD20" s="627">
        <v>734777</v>
      </c>
      <c r="DE20" s="622"/>
      <c r="DF20" s="622"/>
      <c r="DG20" s="622"/>
      <c r="DH20" s="622"/>
      <c r="DI20" s="622"/>
      <c r="DJ20" s="622"/>
      <c r="DK20" s="622"/>
      <c r="DL20" s="622"/>
      <c r="DM20" s="622"/>
      <c r="DN20" s="622"/>
      <c r="DO20" s="622"/>
      <c r="DP20" s="623"/>
      <c r="DQ20" s="627">
        <v>6702619</v>
      </c>
      <c r="DR20" s="622"/>
      <c r="DS20" s="622"/>
      <c r="DT20" s="622"/>
      <c r="DU20" s="622"/>
      <c r="DV20" s="622"/>
      <c r="DW20" s="622"/>
      <c r="DX20" s="622"/>
      <c r="DY20" s="622"/>
      <c r="DZ20" s="622"/>
      <c r="EA20" s="622"/>
      <c r="EB20" s="622"/>
      <c r="EC20" s="658"/>
    </row>
    <row r="21" spans="2:133" ht="11.25" customHeight="1" x14ac:dyDescent="0.15">
      <c r="B21" s="618" t="s">
        <v>281</v>
      </c>
      <c r="C21" s="619"/>
      <c r="D21" s="619"/>
      <c r="E21" s="619"/>
      <c r="F21" s="619"/>
      <c r="G21" s="619"/>
      <c r="H21" s="619"/>
      <c r="I21" s="619"/>
      <c r="J21" s="619"/>
      <c r="K21" s="619"/>
      <c r="L21" s="619"/>
      <c r="M21" s="619"/>
      <c r="N21" s="619"/>
      <c r="O21" s="619"/>
      <c r="P21" s="619"/>
      <c r="Q21" s="620"/>
      <c r="R21" s="621">
        <v>2814953</v>
      </c>
      <c r="S21" s="622"/>
      <c r="T21" s="622"/>
      <c r="U21" s="622"/>
      <c r="V21" s="622"/>
      <c r="W21" s="622"/>
      <c r="X21" s="622"/>
      <c r="Y21" s="623"/>
      <c r="Z21" s="659">
        <v>26.9</v>
      </c>
      <c r="AA21" s="659"/>
      <c r="AB21" s="659"/>
      <c r="AC21" s="659"/>
      <c r="AD21" s="660">
        <v>2598367</v>
      </c>
      <c r="AE21" s="660"/>
      <c r="AF21" s="660"/>
      <c r="AG21" s="660"/>
      <c r="AH21" s="660"/>
      <c r="AI21" s="660"/>
      <c r="AJ21" s="660"/>
      <c r="AK21" s="660"/>
      <c r="AL21" s="624">
        <v>45.1</v>
      </c>
      <c r="AM21" s="625"/>
      <c r="AN21" s="625"/>
      <c r="AO21" s="661"/>
      <c r="AP21" s="618" t="s">
        <v>282</v>
      </c>
      <c r="AQ21" s="699"/>
      <c r="AR21" s="699"/>
      <c r="AS21" s="699"/>
      <c r="AT21" s="699"/>
      <c r="AU21" s="699"/>
      <c r="AV21" s="699"/>
      <c r="AW21" s="699"/>
      <c r="AX21" s="699"/>
      <c r="AY21" s="699"/>
      <c r="AZ21" s="699"/>
      <c r="BA21" s="699"/>
      <c r="BB21" s="699"/>
      <c r="BC21" s="699"/>
      <c r="BD21" s="699"/>
      <c r="BE21" s="699"/>
      <c r="BF21" s="700"/>
      <c r="BG21" s="621" t="s">
        <v>236</v>
      </c>
      <c r="BH21" s="622"/>
      <c r="BI21" s="622"/>
      <c r="BJ21" s="622"/>
      <c r="BK21" s="622"/>
      <c r="BL21" s="622"/>
      <c r="BM21" s="622"/>
      <c r="BN21" s="623"/>
      <c r="BO21" s="659" t="s">
        <v>240</v>
      </c>
      <c r="BP21" s="659"/>
      <c r="BQ21" s="659"/>
      <c r="BR21" s="659"/>
      <c r="BS21" s="660" t="s">
        <v>131</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283</v>
      </c>
      <c r="C22" s="619"/>
      <c r="D22" s="619"/>
      <c r="E22" s="619"/>
      <c r="F22" s="619"/>
      <c r="G22" s="619"/>
      <c r="H22" s="619"/>
      <c r="I22" s="619"/>
      <c r="J22" s="619"/>
      <c r="K22" s="619"/>
      <c r="L22" s="619"/>
      <c r="M22" s="619"/>
      <c r="N22" s="619"/>
      <c r="O22" s="619"/>
      <c r="P22" s="619"/>
      <c r="Q22" s="620"/>
      <c r="R22" s="621">
        <v>2598367</v>
      </c>
      <c r="S22" s="622"/>
      <c r="T22" s="622"/>
      <c r="U22" s="622"/>
      <c r="V22" s="622"/>
      <c r="W22" s="622"/>
      <c r="X22" s="622"/>
      <c r="Y22" s="623"/>
      <c r="Z22" s="659">
        <v>24.8</v>
      </c>
      <c r="AA22" s="659"/>
      <c r="AB22" s="659"/>
      <c r="AC22" s="659"/>
      <c r="AD22" s="660">
        <v>2598367</v>
      </c>
      <c r="AE22" s="660"/>
      <c r="AF22" s="660"/>
      <c r="AG22" s="660"/>
      <c r="AH22" s="660"/>
      <c r="AI22" s="660"/>
      <c r="AJ22" s="660"/>
      <c r="AK22" s="660"/>
      <c r="AL22" s="624">
        <v>45.1</v>
      </c>
      <c r="AM22" s="625"/>
      <c r="AN22" s="625"/>
      <c r="AO22" s="661"/>
      <c r="AP22" s="618" t="s">
        <v>284</v>
      </c>
      <c r="AQ22" s="699"/>
      <c r="AR22" s="699"/>
      <c r="AS22" s="699"/>
      <c r="AT22" s="699"/>
      <c r="AU22" s="699"/>
      <c r="AV22" s="699"/>
      <c r="AW22" s="699"/>
      <c r="AX22" s="699"/>
      <c r="AY22" s="699"/>
      <c r="AZ22" s="699"/>
      <c r="BA22" s="699"/>
      <c r="BB22" s="699"/>
      <c r="BC22" s="699"/>
      <c r="BD22" s="699"/>
      <c r="BE22" s="699"/>
      <c r="BF22" s="700"/>
      <c r="BG22" s="621" t="s">
        <v>131</v>
      </c>
      <c r="BH22" s="622"/>
      <c r="BI22" s="622"/>
      <c r="BJ22" s="622"/>
      <c r="BK22" s="622"/>
      <c r="BL22" s="622"/>
      <c r="BM22" s="622"/>
      <c r="BN22" s="623"/>
      <c r="BO22" s="659" t="s">
        <v>236</v>
      </c>
      <c r="BP22" s="659"/>
      <c r="BQ22" s="659"/>
      <c r="BR22" s="659"/>
      <c r="BS22" s="660" t="s">
        <v>240</v>
      </c>
      <c r="BT22" s="660"/>
      <c r="BU22" s="660"/>
      <c r="BV22" s="660"/>
      <c r="BW22" s="660"/>
      <c r="BX22" s="660"/>
      <c r="BY22" s="660"/>
      <c r="BZ22" s="660"/>
      <c r="CA22" s="660"/>
      <c r="CB22" s="695"/>
      <c r="CD22" s="679" t="s">
        <v>285</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286</v>
      </c>
      <c r="C23" s="619"/>
      <c r="D23" s="619"/>
      <c r="E23" s="619"/>
      <c r="F23" s="619"/>
      <c r="G23" s="619"/>
      <c r="H23" s="619"/>
      <c r="I23" s="619"/>
      <c r="J23" s="619"/>
      <c r="K23" s="619"/>
      <c r="L23" s="619"/>
      <c r="M23" s="619"/>
      <c r="N23" s="619"/>
      <c r="O23" s="619"/>
      <c r="P23" s="619"/>
      <c r="Q23" s="620"/>
      <c r="R23" s="621">
        <v>216586</v>
      </c>
      <c r="S23" s="622"/>
      <c r="T23" s="622"/>
      <c r="U23" s="622"/>
      <c r="V23" s="622"/>
      <c r="W23" s="622"/>
      <c r="X23" s="622"/>
      <c r="Y23" s="623"/>
      <c r="Z23" s="659">
        <v>2.1</v>
      </c>
      <c r="AA23" s="659"/>
      <c r="AB23" s="659"/>
      <c r="AC23" s="659"/>
      <c r="AD23" s="660" t="s">
        <v>236</v>
      </c>
      <c r="AE23" s="660"/>
      <c r="AF23" s="660"/>
      <c r="AG23" s="660"/>
      <c r="AH23" s="660"/>
      <c r="AI23" s="660"/>
      <c r="AJ23" s="660"/>
      <c r="AK23" s="660"/>
      <c r="AL23" s="624" t="s">
        <v>236</v>
      </c>
      <c r="AM23" s="625"/>
      <c r="AN23" s="625"/>
      <c r="AO23" s="661"/>
      <c r="AP23" s="618" t="s">
        <v>287</v>
      </c>
      <c r="AQ23" s="699"/>
      <c r="AR23" s="699"/>
      <c r="AS23" s="699"/>
      <c r="AT23" s="699"/>
      <c r="AU23" s="699"/>
      <c r="AV23" s="699"/>
      <c r="AW23" s="699"/>
      <c r="AX23" s="699"/>
      <c r="AY23" s="699"/>
      <c r="AZ23" s="699"/>
      <c r="BA23" s="699"/>
      <c r="BB23" s="699"/>
      <c r="BC23" s="699"/>
      <c r="BD23" s="699"/>
      <c r="BE23" s="699"/>
      <c r="BF23" s="700"/>
      <c r="BG23" s="621" t="s">
        <v>131</v>
      </c>
      <c r="BH23" s="622"/>
      <c r="BI23" s="622"/>
      <c r="BJ23" s="622"/>
      <c r="BK23" s="622"/>
      <c r="BL23" s="622"/>
      <c r="BM23" s="622"/>
      <c r="BN23" s="623"/>
      <c r="BO23" s="659" t="s">
        <v>240</v>
      </c>
      <c r="BP23" s="659"/>
      <c r="BQ23" s="659"/>
      <c r="BR23" s="659"/>
      <c r="BS23" s="660" t="s">
        <v>236</v>
      </c>
      <c r="BT23" s="660"/>
      <c r="BU23" s="660"/>
      <c r="BV23" s="660"/>
      <c r="BW23" s="660"/>
      <c r="BX23" s="660"/>
      <c r="BY23" s="660"/>
      <c r="BZ23" s="660"/>
      <c r="CA23" s="660"/>
      <c r="CB23" s="695"/>
      <c r="CD23" s="679" t="s">
        <v>225</v>
      </c>
      <c r="CE23" s="680"/>
      <c r="CF23" s="680"/>
      <c r="CG23" s="680"/>
      <c r="CH23" s="680"/>
      <c r="CI23" s="680"/>
      <c r="CJ23" s="680"/>
      <c r="CK23" s="680"/>
      <c r="CL23" s="680"/>
      <c r="CM23" s="680"/>
      <c r="CN23" s="680"/>
      <c r="CO23" s="680"/>
      <c r="CP23" s="680"/>
      <c r="CQ23" s="681"/>
      <c r="CR23" s="679" t="s">
        <v>288</v>
      </c>
      <c r="CS23" s="680"/>
      <c r="CT23" s="680"/>
      <c r="CU23" s="680"/>
      <c r="CV23" s="680"/>
      <c r="CW23" s="680"/>
      <c r="CX23" s="680"/>
      <c r="CY23" s="681"/>
      <c r="CZ23" s="679" t="s">
        <v>289</v>
      </c>
      <c r="DA23" s="680"/>
      <c r="DB23" s="680"/>
      <c r="DC23" s="681"/>
      <c r="DD23" s="679" t="s">
        <v>290</v>
      </c>
      <c r="DE23" s="680"/>
      <c r="DF23" s="680"/>
      <c r="DG23" s="680"/>
      <c r="DH23" s="680"/>
      <c r="DI23" s="680"/>
      <c r="DJ23" s="680"/>
      <c r="DK23" s="681"/>
      <c r="DL23" s="711" t="s">
        <v>291</v>
      </c>
      <c r="DM23" s="712"/>
      <c r="DN23" s="712"/>
      <c r="DO23" s="712"/>
      <c r="DP23" s="712"/>
      <c r="DQ23" s="712"/>
      <c r="DR23" s="712"/>
      <c r="DS23" s="712"/>
      <c r="DT23" s="712"/>
      <c r="DU23" s="712"/>
      <c r="DV23" s="713"/>
      <c r="DW23" s="679" t="s">
        <v>292</v>
      </c>
      <c r="DX23" s="680"/>
      <c r="DY23" s="680"/>
      <c r="DZ23" s="680"/>
      <c r="EA23" s="680"/>
      <c r="EB23" s="680"/>
      <c r="EC23" s="681"/>
    </row>
    <row r="24" spans="2:133" ht="11.25" customHeight="1" x14ac:dyDescent="0.15">
      <c r="B24" s="618" t="s">
        <v>293</v>
      </c>
      <c r="C24" s="619"/>
      <c r="D24" s="619"/>
      <c r="E24" s="619"/>
      <c r="F24" s="619"/>
      <c r="G24" s="619"/>
      <c r="H24" s="619"/>
      <c r="I24" s="619"/>
      <c r="J24" s="619"/>
      <c r="K24" s="619"/>
      <c r="L24" s="619"/>
      <c r="M24" s="619"/>
      <c r="N24" s="619"/>
      <c r="O24" s="619"/>
      <c r="P24" s="619"/>
      <c r="Q24" s="620"/>
      <c r="R24" s="621" t="s">
        <v>240</v>
      </c>
      <c r="S24" s="622"/>
      <c r="T24" s="622"/>
      <c r="U24" s="622"/>
      <c r="V24" s="622"/>
      <c r="W24" s="622"/>
      <c r="X24" s="622"/>
      <c r="Y24" s="623"/>
      <c r="Z24" s="659" t="s">
        <v>139</v>
      </c>
      <c r="AA24" s="659"/>
      <c r="AB24" s="659"/>
      <c r="AC24" s="659"/>
      <c r="AD24" s="660" t="s">
        <v>236</v>
      </c>
      <c r="AE24" s="660"/>
      <c r="AF24" s="660"/>
      <c r="AG24" s="660"/>
      <c r="AH24" s="660"/>
      <c r="AI24" s="660"/>
      <c r="AJ24" s="660"/>
      <c r="AK24" s="660"/>
      <c r="AL24" s="624" t="s">
        <v>236</v>
      </c>
      <c r="AM24" s="625"/>
      <c r="AN24" s="625"/>
      <c r="AO24" s="661"/>
      <c r="AP24" s="618" t="s">
        <v>294</v>
      </c>
      <c r="AQ24" s="699"/>
      <c r="AR24" s="699"/>
      <c r="AS24" s="699"/>
      <c r="AT24" s="699"/>
      <c r="AU24" s="699"/>
      <c r="AV24" s="699"/>
      <c r="AW24" s="699"/>
      <c r="AX24" s="699"/>
      <c r="AY24" s="699"/>
      <c r="AZ24" s="699"/>
      <c r="BA24" s="699"/>
      <c r="BB24" s="699"/>
      <c r="BC24" s="699"/>
      <c r="BD24" s="699"/>
      <c r="BE24" s="699"/>
      <c r="BF24" s="700"/>
      <c r="BG24" s="621" t="s">
        <v>236</v>
      </c>
      <c r="BH24" s="622"/>
      <c r="BI24" s="622"/>
      <c r="BJ24" s="622"/>
      <c r="BK24" s="622"/>
      <c r="BL24" s="622"/>
      <c r="BM24" s="622"/>
      <c r="BN24" s="623"/>
      <c r="BO24" s="659" t="s">
        <v>240</v>
      </c>
      <c r="BP24" s="659"/>
      <c r="BQ24" s="659"/>
      <c r="BR24" s="659"/>
      <c r="BS24" s="660" t="s">
        <v>131</v>
      </c>
      <c r="BT24" s="660"/>
      <c r="BU24" s="660"/>
      <c r="BV24" s="660"/>
      <c r="BW24" s="660"/>
      <c r="BX24" s="660"/>
      <c r="BY24" s="660"/>
      <c r="BZ24" s="660"/>
      <c r="CA24" s="660"/>
      <c r="CB24" s="695"/>
      <c r="CD24" s="676" t="s">
        <v>295</v>
      </c>
      <c r="CE24" s="677"/>
      <c r="CF24" s="677"/>
      <c r="CG24" s="677"/>
      <c r="CH24" s="677"/>
      <c r="CI24" s="677"/>
      <c r="CJ24" s="677"/>
      <c r="CK24" s="677"/>
      <c r="CL24" s="677"/>
      <c r="CM24" s="677"/>
      <c r="CN24" s="677"/>
      <c r="CO24" s="677"/>
      <c r="CP24" s="677"/>
      <c r="CQ24" s="678"/>
      <c r="CR24" s="673">
        <v>4483640</v>
      </c>
      <c r="CS24" s="674"/>
      <c r="CT24" s="674"/>
      <c r="CU24" s="674"/>
      <c r="CV24" s="674"/>
      <c r="CW24" s="674"/>
      <c r="CX24" s="674"/>
      <c r="CY24" s="702"/>
      <c r="CZ24" s="703">
        <v>44.3</v>
      </c>
      <c r="DA24" s="685"/>
      <c r="DB24" s="685"/>
      <c r="DC24" s="705"/>
      <c r="DD24" s="701">
        <v>2488623</v>
      </c>
      <c r="DE24" s="674"/>
      <c r="DF24" s="674"/>
      <c r="DG24" s="674"/>
      <c r="DH24" s="674"/>
      <c r="DI24" s="674"/>
      <c r="DJ24" s="674"/>
      <c r="DK24" s="702"/>
      <c r="DL24" s="701">
        <v>2416726</v>
      </c>
      <c r="DM24" s="674"/>
      <c r="DN24" s="674"/>
      <c r="DO24" s="674"/>
      <c r="DP24" s="674"/>
      <c r="DQ24" s="674"/>
      <c r="DR24" s="674"/>
      <c r="DS24" s="674"/>
      <c r="DT24" s="674"/>
      <c r="DU24" s="674"/>
      <c r="DV24" s="702"/>
      <c r="DW24" s="703">
        <v>41.9</v>
      </c>
      <c r="DX24" s="685"/>
      <c r="DY24" s="685"/>
      <c r="DZ24" s="685"/>
      <c r="EA24" s="685"/>
      <c r="EB24" s="685"/>
      <c r="EC24" s="704"/>
    </row>
    <row r="25" spans="2:133" ht="11.25" customHeight="1" x14ac:dyDescent="0.15">
      <c r="B25" s="618" t="s">
        <v>296</v>
      </c>
      <c r="C25" s="619"/>
      <c r="D25" s="619"/>
      <c r="E25" s="619"/>
      <c r="F25" s="619"/>
      <c r="G25" s="619"/>
      <c r="H25" s="619"/>
      <c r="I25" s="619"/>
      <c r="J25" s="619"/>
      <c r="K25" s="619"/>
      <c r="L25" s="619"/>
      <c r="M25" s="619"/>
      <c r="N25" s="619"/>
      <c r="O25" s="619"/>
      <c r="P25" s="619"/>
      <c r="Q25" s="620"/>
      <c r="R25" s="621">
        <v>5952692</v>
      </c>
      <c r="S25" s="622"/>
      <c r="T25" s="622"/>
      <c r="U25" s="622"/>
      <c r="V25" s="622"/>
      <c r="W25" s="622"/>
      <c r="X25" s="622"/>
      <c r="Y25" s="623"/>
      <c r="Z25" s="659">
        <v>56.8</v>
      </c>
      <c r="AA25" s="659"/>
      <c r="AB25" s="659"/>
      <c r="AC25" s="659"/>
      <c r="AD25" s="660">
        <v>5736106</v>
      </c>
      <c r="AE25" s="660"/>
      <c r="AF25" s="660"/>
      <c r="AG25" s="660"/>
      <c r="AH25" s="660"/>
      <c r="AI25" s="660"/>
      <c r="AJ25" s="660"/>
      <c r="AK25" s="660"/>
      <c r="AL25" s="624">
        <v>99.5</v>
      </c>
      <c r="AM25" s="625"/>
      <c r="AN25" s="625"/>
      <c r="AO25" s="661"/>
      <c r="AP25" s="618" t="s">
        <v>297</v>
      </c>
      <c r="AQ25" s="699"/>
      <c r="AR25" s="699"/>
      <c r="AS25" s="699"/>
      <c r="AT25" s="699"/>
      <c r="AU25" s="699"/>
      <c r="AV25" s="699"/>
      <c r="AW25" s="699"/>
      <c r="AX25" s="699"/>
      <c r="AY25" s="699"/>
      <c r="AZ25" s="699"/>
      <c r="BA25" s="699"/>
      <c r="BB25" s="699"/>
      <c r="BC25" s="699"/>
      <c r="BD25" s="699"/>
      <c r="BE25" s="699"/>
      <c r="BF25" s="700"/>
      <c r="BG25" s="621" t="s">
        <v>131</v>
      </c>
      <c r="BH25" s="622"/>
      <c r="BI25" s="622"/>
      <c r="BJ25" s="622"/>
      <c r="BK25" s="622"/>
      <c r="BL25" s="622"/>
      <c r="BM25" s="622"/>
      <c r="BN25" s="623"/>
      <c r="BO25" s="659" t="s">
        <v>240</v>
      </c>
      <c r="BP25" s="659"/>
      <c r="BQ25" s="659"/>
      <c r="BR25" s="659"/>
      <c r="BS25" s="660" t="s">
        <v>131</v>
      </c>
      <c r="BT25" s="660"/>
      <c r="BU25" s="660"/>
      <c r="BV25" s="660"/>
      <c r="BW25" s="660"/>
      <c r="BX25" s="660"/>
      <c r="BY25" s="660"/>
      <c r="BZ25" s="660"/>
      <c r="CA25" s="660"/>
      <c r="CB25" s="695"/>
      <c r="CD25" s="618" t="s">
        <v>298</v>
      </c>
      <c r="CE25" s="619"/>
      <c r="CF25" s="619"/>
      <c r="CG25" s="619"/>
      <c r="CH25" s="619"/>
      <c r="CI25" s="619"/>
      <c r="CJ25" s="619"/>
      <c r="CK25" s="619"/>
      <c r="CL25" s="619"/>
      <c r="CM25" s="619"/>
      <c r="CN25" s="619"/>
      <c r="CO25" s="619"/>
      <c r="CP25" s="619"/>
      <c r="CQ25" s="620"/>
      <c r="CR25" s="621">
        <v>1238116</v>
      </c>
      <c r="CS25" s="634"/>
      <c r="CT25" s="634"/>
      <c r="CU25" s="634"/>
      <c r="CV25" s="634"/>
      <c r="CW25" s="634"/>
      <c r="CX25" s="634"/>
      <c r="CY25" s="635"/>
      <c r="CZ25" s="624">
        <v>12.2</v>
      </c>
      <c r="DA25" s="636"/>
      <c r="DB25" s="636"/>
      <c r="DC25" s="637"/>
      <c r="DD25" s="627">
        <v>1111319</v>
      </c>
      <c r="DE25" s="634"/>
      <c r="DF25" s="634"/>
      <c r="DG25" s="634"/>
      <c r="DH25" s="634"/>
      <c r="DI25" s="634"/>
      <c r="DJ25" s="634"/>
      <c r="DK25" s="635"/>
      <c r="DL25" s="627">
        <v>1041864</v>
      </c>
      <c r="DM25" s="634"/>
      <c r="DN25" s="634"/>
      <c r="DO25" s="634"/>
      <c r="DP25" s="634"/>
      <c r="DQ25" s="634"/>
      <c r="DR25" s="634"/>
      <c r="DS25" s="634"/>
      <c r="DT25" s="634"/>
      <c r="DU25" s="634"/>
      <c r="DV25" s="635"/>
      <c r="DW25" s="624">
        <v>18.100000000000001</v>
      </c>
      <c r="DX25" s="636"/>
      <c r="DY25" s="636"/>
      <c r="DZ25" s="636"/>
      <c r="EA25" s="636"/>
      <c r="EB25" s="636"/>
      <c r="EC25" s="648"/>
    </row>
    <row r="26" spans="2:133" ht="11.25" customHeight="1" x14ac:dyDescent="0.15">
      <c r="B26" s="618" t="s">
        <v>299</v>
      </c>
      <c r="C26" s="619"/>
      <c r="D26" s="619"/>
      <c r="E26" s="619"/>
      <c r="F26" s="619"/>
      <c r="G26" s="619"/>
      <c r="H26" s="619"/>
      <c r="I26" s="619"/>
      <c r="J26" s="619"/>
      <c r="K26" s="619"/>
      <c r="L26" s="619"/>
      <c r="M26" s="619"/>
      <c r="N26" s="619"/>
      <c r="O26" s="619"/>
      <c r="P26" s="619"/>
      <c r="Q26" s="620"/>
      <c r="R26" s="621">
        <v>1638</v>
      </c>
      <c r="S26" s="622"/>
      <c r="T26" s="622"/>
      <c r="U26" s="622"/>
      <c r="V26" s="622"/>
      <c r="W26" s="622"/>
      <c r="X26" s="622"/>
      <c r="Y26" s="623"/>
      <c r="Z26" s="659">
        <v>0</v>
      </c>
      <c r="AA26" s="659"/>
      <c r="AB26" s="659"/>
      <c r="AC26" s="659"/>
      <c r="AD26" s="660">
        <v>1638</v>
      </c>
      <c r="AE26" s="660"/>
      <c r="AF26" s="660"/>
      <c r="AG26" s="660"/>
      <c r="AH26" s="660"/>
      <c r="AI26" s="660"/>
      <c r="AJ26" s="660"/>
      <c r="AK26" s="660"/>
      <c r="AL26" s="624">
        <v>0</v>
      </c>
      <c r="AM26" s="625"/>
      <c r="AN26" s="625"/>
      <c r="AO26" s="661"/>
      <c r="AP26" s="618" t="s">
        <v>300</v>
      </c>
      <c r="AQ26" s="699"/>
      <c r="AR26" s="699"/>
      <c r="AS26" s="699"/>
      <c r="AT26" s="699"/>
      <c r="AU26" s="699"/>
      <c r="AV26" s="699"/>
      <c r="AW26" s="699"/>
      <c r="AX26" s="699"/>
      <c r="AY26" s="699"/>
      <c r="AZ26" s="699"/>
      <c r="BA26" s="699"/>
      <c r="BB26" s="699"/>
      <c r="BC26" s="699"/>
      <c r="BD26" s="699"/>
      <c r="BE26" s="699"/>
      <c r="BF26" s="700"/>
      <c r="BG26" s="621" t="s">
        <v>240</v>
      </c>
      <c r="BH26" s="622"/>
      <c r="BI26" s="622"/>
      <c r="BJ26" s="622"/>
      <c r="BK26" s="622"/>
      <c r="BL26" s="622"/>
      <c r="BM26" s="622"/>
      <c r="BN26" s="623"/>
      <c r="BO26" s="659" t="s">
        <v>236</v>
      </c>
      <c r="BP26" s="659"/>
      <c r="BQ26" s="659"/>
      <c r="BR26" s="659"/>
      <c r="BS26" s="660" t="s">
        <v>240</v>
      </c>
      <c r="BT26" s="660"/>
      <c r="BU26" s="660"/>
      <c r="BV26" s="660"/>
      <c r="BW26" s="660"/>
      <c r="BX26" s="660"/>
      <c r="BY26" s="660"/>
      <c r="BZ26" s="660"/>
      <c r="CA26" s="660"/>
      <c r="CB26" s="695"/>
      <c r="CD26" s="618" t="s">
        <v>301</v>
      </c>
      <c r="CE26" s="619"/>
      <c r="CF26" s="619"/>
      <c r="CG26" s="619"/>
      <c r="CH26" s="619"/>
      <c r="CI26" s="619"/>
      <c r="CJ26" s="619"/>
      <c r="CK26" s="619"/>
      <c r="CL26" s="619"/>
      <c r="CM26" s="619"/>
      <c r="CN26" s="619"/>
      <c r="CO26" s="619"/>
      <c r="CP26" s="619"/>
      <c r="CQ26" s="620"/>
      <c r="CR26" s="621">
        <v>671772</v>
      </c>
      <c r="CS26" s="622"/>
      <c r="CT26" s="622"/>
      <c r="CU26" s="622"/>
      <c r="CV26" s="622"/>
      <c r="CW26" s="622"/>
      <c r="CX26" s="622"/>
      <c r="CY26" s="623"/>
      <c r="CZ26" s="624">
        <v>6.6</v>
      </c>
      <c r="DA26" s="636"/>
      <c r="DB26" s="636"/>
      <c r="DC26" s="637"/>
      <c r="DD26" s="627">
        <v>611191</v>
      </c>
      <c r="DE26" s="622"/>
      <c r="DF26" s="622"/>
      <c r="DG26" s="622"/>
      <c r="DH26" s="622"/>
      <c r="DI26" s="622"/>
      <c r="DJ26" s="622"/>
      <c r="DK26" s="623"/>
      <c r="DL26" s="627" t="s">
        <v>131</v>
      </c>
      <c r="DM26" s="622"/>
      <c r="DN26" s="622"/>
      <c r="DO26" s="622"/>
      <c r="DP26" s="622"/>
      <c r="DQ26" s="622"/>
      <c r="DR26" s="622"/>
      <c r="DS26" s="622"/>
      <c r="DT26" s="622"/>
      <c r="DU26" s="622"/>
      <c r="DV26" s="623"/>
      <c r="DW26" s="624" t="s">
        <v>240</v>
      </c>
      <c r="DX26" s="636"/>
      <c r="DY26" s="636"/>
      <c r="DZ26" s="636"/>
      <c r="EA26" s="636"/>
      <c r="EB26" s="636"/>
      <c r="EC26" s="648"/>
    </row>
    <row r="27" spans="2:133" ht="11.25" customHeight="1" x14ac:dyDescent="0.15">
      <c r="B27" s="618" t="s">
        <v>302</v>
      </c>
      <c r="C27" s="619"/>
      <c r="D27" s="619"/>
      <c r="E27" s="619"/>
      <c r="F27" s="619"/>
      <c r="G27" s="619"/>
      <c r="H27" s="619"/>
      <c r="I27" s="619"/>
      <c r="J27" s="619"/>
      <c r="K27" s="619"/>
      <c r="L27" s="619"/>
      <c r="M27" s="619"/>
      <c r="N27" s="619"/>
      <c r="O27" s="619"/>
      <c r="P27" s="619"/>
      <c r="Q27" s="620"/>
      <c r="R27" s="621">
        <v>47560</v>
      </c>
      <c r="S27" s="622"/>
      <c r="T27" s="622"/>
      <c r="U27" s="622"/>
      <c r="V27" s="622"/>
      <c r="W27" s="622"/>
      <c r="X27" s="622"/>
      <c r="Y27" s="623"/>
      <c r="Z27" s="659">
        <v>0.5</v>
      </c>
      <c r="AA27" s="659"/>
      <c r="AB27" s="659"/>
      <c r="AC27" s="659"/>
      <c r="AD27" s="660" t="s">
        <v>240</v>
      </c>
      <c r="AE27" s="660"/>
      <c r="AF27" s="660"/>
      <c r="AG27" s="660"/>
      <c r="AH27" s="660"/>
      <c r="AI27" s="660"/>
      <c r="AJ27" s="660"/>
      <c r="AK27" s="660"/>
      <c r="AL27" s="624" t="s">
        <v>236</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2467107</v>
      </c>
      <c r="BH27" s="622"/>
      <c r="BI27" s="622"/>
      <c r="BJ27" s="622"/>
      <c r="BK27" s="622"/>
      <c r="BL27" s="622"/>
      <c r="BM27" s="622"/>
      <c r="BN27" s="623"/>
      <c r="BO27" s="659">
        <v>100</v>
      </c>
      <c r="BP27" s="659"/>
      <c r="BQ27" s="659"/>
      <c r="BR27" s="659"/>
      <c r="BS27" s="660" t="s">
        <v>240</v>
      </c>
      <c r="BT27" s="660"/>
      <c r="BU27" s="660"/>
      <c r="BV27" s="660"/>
      <c r="BW27" s="660"/>
      <c r="BX27" s="660"/>
      <c r="BY27" s="660"/>
      <c r="BZ27" s="660"/>
      <c r="CA27" s="660"/>
      <c r="CB27" s="695"/>
      <c r="CD27" s="618" t="s">
        <v>304</v>
      </c>
      <c r="CE27" s="619"/>
      <c r="CF27" s="619"/>
      <c r="CG27" s="619"/>
      <c r="CH27" s="619"/>
      <c r="CI27" s="619"/>
      <c r="CJ27" s="619"/>
      <c r="CK27" s="619"/>
      <c r="CL27" s="619"/>
      <c r="CM27" s="619"/>
      <c r="CN27" s="619"/>
      <c r="CO27" s="619"/>
      <c r="CP27" s="619"/>
      <c r="CQ27" s="620"/>
      <c r="CR27" s="621">
        <v>2524766</v>
      </c>
      <c r="CS27" s="634"/>
      <c r="CT27" s="634"/>
      <c r="CU27" s="634"/>
      <c r="CV27" s="634"/>
      <c r="CW27" s="634"/>
      <c r="CX27" s="634"/>
      <c r="CY27" s="635"/>
      <c r="CZ27" s="624">
        <v>24.9</v>
      </c>
      <c r="DA27" s="636"/>
      <c r="DB27" s="636"/>
      <c r="DC27" s="637"/>
      <c r="DD27" s="627">
        <v>656546</v>
      </c>
      <c r="DE27" s="634"/>
      <c r="DF27" s="634"/>
      <c r="DG27" s="634"/>
      <c r="DH27" s="634"/>
      <c r="DI27" s="634"/>
      <c r="DJ27" s="634"/>
      <c r="DK27" s="635"/>
      <c r="DL27" s="627">
        <v>654104</v>
      </c>
      <c r="DM27" s="634"/>
      <c r="DN27" s="634"/>
      <c r="DO27" s="634"/>
      <c r="DP27" s="634"/>
      <c r="DQ27" s="634"/>
      <c r="DR27" s="634"/>
      <c r="DS27" s="634"/>
      <c r="DT27" s="634"/>
      <c r="DU27" s="634"/>
      <c r="DV27" s="635"/>
      <c r="DW27" s="624">
        <v>11.3</v>
      </c>
      <c r="DX27" s="636"/>
      <c r="DY27" s="636"/>
      <c r="DZ27" s="636"/>
      <c r="EA27" s="636"/>
      <c r="EB27" s="636"/>
      <c r="EC27" s="648"/>
    </row>
    <row r="28" spans="2:133" ht="11.25" customHeight="1" x14ac:dyDescent="0.15">
      <c r="B28" s="618" t="s">
        <v>305</v>
      </c>
      <c r="C28" s="619"/>
      <c r="D28" s="619"/>
      <c r="E28" s="619"/>
      <c r="F28" s="619"/>
      <c r="G28" s="619"/>
      <c r="H28" s="619"/>
      <c r="I28" s="619"/>
      <c r="J28" s="619"/>
      <c r="K28" s="619"/>
      <c r="L28" s="619"/>
      <c r="M28" s="619"/>
      <c r="N28" s="619"/>
      <c r="O28" s="619"/>
      <c r="P28" s="619"/>
      <c r="Q28" s="620"/>
      <c r="R28" s="621">
        <v>57622</v>
      </c>
      <c r="S28" s="622"/>
      <c r="T28" s="622"/>
      <c r="U28" s="622"/>
      <c r="V28" s="622"/>
      <c r="W28" s="622"/>
      <c r="X28" s="622"/>
      <c r="Y28" s="623"/>
      <c r="Z28" s="659">
        <v>0.6</v>
      </c>
      <c r="AA28" s="659"/>
      <c r="AB28" s="659"/>
      <c r="AC28" s="659"/>
      <c r="AD28" s="660">
        <v>9373</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720758</v>
      </c>
      <c r="CS28" s="622"/>
      <c r="CT28" s="622"/>
      <c r="CU28" s="622"/>
      <c r="CV28" s="622"/>
      <c r="CW28" s="622"/>
      <c r="CX28" s="622"/>
      <c r="CY28" s="623"/>
      <c r="CZ28" s="624">
        <v>7.1</v>
      </c>
      <c r="DA28" s="636"/>
      <c r="DB28" s="636"/>
      <c r="DC28" s="637"/>
      <c r="DD28" s="627">
        <v>720758</v>
      </c>
      <c r="DE28" s="622"/>
      <c r="DF28" s="622"/>
      <c r="DG28" s="622"/>
      <c r="DH28" s="622"/>
      <c r="DI28" s="622"/>
      <c r="DJ28" s="622"/>
      <c r="DK28" s="623"/>
      <c r="DL28" s="627">
        <v>720758</v>
      </c>
      <c r="DM28" s="622"/>
      <c r="DN28" s="622"/>
      <c r="DO28" s="622"/>
      <c r="DP28" s="622"/>
      <c r="DQ28" s="622"/>
      <c r="DR28" s="622"/>
      <c r="DS28" s="622"/>
      <c r="DT28" s="622"/>
      <c r="DU28" s="622"/>
      <c r="DV28" s="623"/>
      <c r="DW28" s="624">
        <v>12.5</v>
      </c>
      <c r="DX28" s="636"/>
      <c r="DY28" s="636"/>
      <c r="DZ28" s="636"/>
      <c r="EA28" s="636"/>
      <c r="EB28" s="636"/>
      <c r="EC28" s="648"/>
    </row>
    <row r="29" spans="2:133" ht="11.25" customHeight="1" x14ac:dyDescent="0.15">
      <c r="B29" s="618" t="s">
        <v>307</v>
      </c>
      <c r="C29" s="619"/>
      <c r="D29" s="619"/>
      <c r="E29" s="619"/>
      <c r="F29" s="619"/>
      <c r="G29" s="619"/>
      <c r="H29" s="619"/>
      <c r="I29" s="619"/>
      <c r="J29" s="619"/>
      <c r="K29" s="619"/>
      <c r="L29" s="619"/>
      <c r="M29" s="619"/>
      <c r="N29" s="619"/>
      <c r="O29" s="619"/>
      <c r="P29" s="619"/>
      <c r="Q29" s="620"/>
      <c r="R29" s="621">
        <v>12089</v>
      </c>
      <c r="S29" s="622"/>
      <c r="T29" s="622"/>
      <c r="U29" s="622"/>
      <c r="V29" s="622"/>
      <c r="W29" s="622"/>
      <c r="X29" s="622"/>
      <c r="Y29" s="623"/>
      <c r="Z29" s="659">
        <v>0.1</v>
      </c>
      <c r="AA29" s="659"/>
      <c r="AB29" s="659"/>
      <c r="AC29" s="659"/>
      <c r="AD29" s="660" t="s">
        <v>240</v>
      </c>
      <c r="AE29" s="660"/>
      <c r="AF29" s="660"/>
      <c r="AG29" s="660"/>
      <c r="AH29" s="660"/>
      <c r="AI29" s="660"/>
      <c r="AJ29" s="660"/>
      <c r="AK29" s="660"/>
      <c r="AL29" s="624" t="s">
        <v>131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308</v>
      </c>
      <c r="CE29" s="641"/>
      <c r="CF29" s="618" t="s">
        <v>309</v>
      </c>
      <c r="CG29" s="619"/>
      <c r="CH29" s="619"/>
      <c r="CI29" s="619"/>
      <c r="CJ29" s="619"/>
      <c r="CK29" s="619"/>
      <c r="CL29" s="619"/>
      <c r="CM29" s="619"/>
      <c r="CN29" s="619"/>
      <c r="CO29" s="619"/>
      <c r="CP29" s="619"/>
      <c r="CQ29" s="620"/>
      <c r="CR29" s="621">
        <v>720758</v>
      </c>
      <c r="CS29" s="634"/>
      <c r="CT29" s="634"/>
      <c r="CU29" s="634"/>
      <c r="CV29" s="634"/>
      <c r="CW29" s="634"/>
      <c r="CX29" s="634"/>
      <c r="CY29" s="635"/>
      <c r="CZ29" s="624">
        <v>7.1</v>
      </c>
      <c r="DA29" s="636"/>
      <c r="DB29" s="636"/>
      <c r="DC29" s="637"/>
      <c r="DD29" s="627">
        <v>720758</v>
      </c>
      <c r="DE29" s="634"/>
      <c r="DF29" s="634"/>
      <c r="DG29" s="634"/>
      <c r="DH29" s="634"/>
      <c r="DI29" s="634"/>
      <c r="DJ29" s="634"/>
      <c r="DK29" s="635"/>
      <c r="DL29" s="627">
        <v>720758</v>
      </c>
      <c r="DM29" s="634"/>
      <c r="DN29" s="634"/>
      <c r="DO29" s="634"/>
      <c r="DP29" s="634"/>
      <c r="DQ29" s="634"/>
      <c r="DR29" s="634"/>
      <c r="DS29" s="634"/>
      <c r="DT29" s="634"/>
      <c r="DU29" s="634"/>
      <c r="DV29" s="635"/>
      <c r="DW29" s="624">
        <v>12.5</v>
      </c>
      <c r="DX29" s="636"/>
      <c r="DY29" s="636"/>
      <c r="DZ29" s="636"/>
      <c r="EA29" s="636"/>
      <c r="EB29" s="636"/>
      <c r="EC29" s="648"/>
    </row>
    <row r="30" spans="2:133" ht="11.25" customHeight="1" x14ac:dyDescent="0.15">
      <c r="B30" s="618" t="s">
        <v>310</v>
      </c>
      <c r="C30" s="619"/>
      <c r="D30" s="619"/>
      <c r="E30" s="619"/>
      <c r="F30" s="619"/>
      <c r="G30" s="619"/>
      <c r="H30" s="619"/>
      <c r="I30" s="619"/>
      <c r="J30" s="619"/>
      <c r="K30" s="619"/>
      <c r="L30" s="619"/>
      <c r="M30" s="619"/>
      <c r="N30" s="619"/>
      <c r="O30" s="619"/>
      <c r="P30" s="619"/>
      <c r="Q30" s="620"/>
      <c r="R30" s="621">
        <v>2165259</v>
      </c>
      <c r="S30" s="622"/>
      <c r="T30" s="622"/>
      <c r="U30" s="622"/>
      <c r="V30" s="622"/>
      <c r="W30" s="622"/>
      <c r="X30" s="622"/>
      <c r="Y30" s="623"/>
      <c r="Z30" s="659">
        <v>20.7</v>
      </c>
      <c r="AA30" s="659"/>
      <c r="AB30" s="659"/>
      <c r="AC30" s="659"/>
      <c r="AD30" s="660" t="s">
        <v>236</v>
      </c>
      <c r="AE30" s="660"/>
      <c r="AF30" s="660"/>
      <c r="AG30" s="660"/>
      <c r="AH30" s="660"/>
      <c r="AI30" s="660"/>
      <c r="AJ30" s="660"/>
      <c r="AK30" s="660"/>
      <c r="AL30" s="624" t="s">
        <v>236</v>
      </c>
      <c r="AM30" s="625"/>
      <c r="AN30" s="625"/>
      <c r="AO30" s="661"/>
      <c r="AP30" s="679" t="s">
        <v>225</v>
      </c>
      <c r="AQ30" s="680"/>
      <c r="AR30" s="680"/>
      <c r="AS30" s="680"/>
      <c r="AT30" s="680"/>
      <c r="AU30" s="680"/>
      <c r="AV30" s="680"/>
      <c r="AW30" s="680"/>
      <c r="AX30" s="680"/>
      <c r="AY30" s="680"/>
      <c r="AZ30" s="680"/>
      <c r="BA30" s="680"/>
      <c r="BB30" s="680"/>
      <c r="BC30" s="680"/>
      <c r="BD30" s="680"/>
      <c r="BE30" s="680"/>
      <c r="BF30" s="681"/>
      <c r="BG30" s="679" t="s">
        <v>311</v>
      </c>
      <c r="BH30" s="693"/>
      <c r="BI30" s="693"/>
      <c r="BJ30" s="693"/>
      <c r="BK30" s="693"/>
      <c r="BL30" s="693"/>
      <c r="BM30" s="693"/>
      <c r="BN30" s="693"/>
      <c r="BO30" s="693"/>
      <c r="BP30" s="693"/>
      <c r="BQ30" s="694"/>
      <c r="BR30" s="679" t="s">
        <v>312</v>
      </c>
      <c r="BS30" s="693"/>
      <c r="BT30" s="693"/>
      <c r="BU30" s="693"/>
      <c r="BV30" s="693"/>
      <c r="BW30" s="693"/>
      <c r="BX30" s="693"/>
      <c r="BY30" s="693"/>
      <c r="BZ30" s="693"/>
      <c r="CA30" s="693"/>
      <c r="CB30" s="694"/>
      <c r="CD30" s="642"/>
      <c r="CE30" s="643"/>
      <c r="CF30" s="618" t="s">
        <v>313</v>
      </c>
      <c r="CG30" s="619"/>
      <c r="CH30" s="619"/>
      <c r="CI30" s="619"/>
      <c r="CJ30" s="619"/>
      <c r="CK30" s="619"/>
      <c r="CL30" s="619"/>
      <c r="CM30" s="619"/>
      <c r="CN30" s="619"/>
      <c r="CO30" s="619"/>
      <c r="CP30" s="619"/>
      <c r="CQ30" s="620"/>
      <c r="CR30" s="621">
        <v>695075</v>
      </c>
      <c r="CS30" s="622"/>
      <c r="CT30" s="622"/>
      <c r="CU30" s="622"/>
      <c r="CV30" s="622"/>
      <c r="CW30" s="622"/>
      <c r="CX30" s="622"/>
      <c r="CY30" s="623"/>
      <c r="CZ30" s="624">
        <v>6.9</v>
      </c>
      <c r="DA30" s="636"/>
      <c r="DB30" s="636"/>
      <c r="DC30" s="637"/>
      <c r="DD30" s="627">
        <v>695075</v>
      </c>
      <c r="DE30" s="622"/>
      <c r="DF30" s="622"/>
      <c r="DG30" s="622"/>
      <c r="DH30" s="622"/>
      <c r="DI30" s="622"/>
      <c r="DJ30" s="622"/>
      <c r="DK30" s="623"/>
      <c r="DL30" s="627">
        <v>695075</v>
      </c>
      <c r="DM30" s="622"/>
      <c r="DN30" s="622"/>
      <c r="DO30" s="622"/>
      <c r="DP30" s="622"/>
      <c r="DQ30" s="622"/>
      <c r="DR30" s="622"/>
      <c r="DS30" s="622"/>
      <c r="DT30" s="622"/>
      <c r="DU30" s="622"/>
      <c r="DV30" s="623"/>
      <c r="DW30" s="624">
        <v>12.1</v>
      </c>
      <c r="DX30" s="636"/>
      <c r="DY30" s="636"/>
      <c r="DZ30" s="636"/>
      <c r="EA30" s="636"/>
      <c r="EB30" s="636"/>
      <c r="EC30" s="648"/>
    </row>
    <row r="31" spans="2:133" ht="11.25" customHeight="1" x14ac:dyDescent="0.15">
      <c r="B31" s="696" t="s">
        <v>314</v>
      </c>
      <c r="C31" s="697"/>
      <c r="D31" s="697"/>
      <c r="E31" s="697"/>
      <c r="F31" s="697"/>
      <c r="G31" s="697"/>
      <c r="H31" s="697"/>
      <c r="I31" s="697"/>
      <c r="J31" s="697"/>
      <c r="K31" s="697"/>
      <c r="L31" s="697"/>
      <c r="M31" s="697"/>
      <c r="N31" s="697"/>
      <c r="O31" s="697"/>
      <c r="P31" s="697"/>
      <c r="Q31" s="698"/>
      <c r="R31" s="621" t="s">
        <v>131</v>
      </c>
      <c r="S31" s="622"/>
      <c r="T31" s="622"/>
      <c r="U31" s="622"/>
      <c r="V31" s="622"/>
      <c r="W31" s="622"/>
      <c r="X31" s="622"/>
      <c r="Y31" s="623"/>
      <c r="Z31" s="659" t="s">
        <v>236</v>
      </c>
      <c r="AA31" s="659"/>
      <c r="AB31" s="659"/>
      <c r="AC31" s="659"/>
      <c r="AD31" s="660" t="s">
        <v>240</v>
      </c>
      <c r="AE31" s="660"/>
      <c r="AF31" s="660"/>
      <c r="AG31" s="660"/>
      <c r="AH31" s="660"/>
      <c r="AI31" s="660"/>
      <c r="AJ31" s="660"/>
      <c r="AK31" s="660"/>
      <c r="AL31" s="624" t="s">
        <v>131</v>
      </c>
      <c r="AM31" s="625"/>
      <c r="AN31" s="625"/>
      <c r="AO31" s="661"/>
      <c r="AP31" s="687" t="s">
        <v>315</v>
      </c>
      <c r="AQ31" s="688"/>
      <c r="AR31" s="688"/>
      <c r="AS31" s="688"/>
      <c r="AT31" s="689" t="s">
        <v>316</v>
      </c>
      <c r="AU31" s="218"/>
      <c r="AV31" s="218"/>
      <c r="AW31" s="218"/>
      <c r="AX31" s="676" t="s">
        <v>190</v>
      </c>
      <c r="AY31" s="677"/>
      <c r="AZ31" s="677"/>
      <c r="BA31" s="677"/>
      <c r="BB31" s="677"/>
      <c r="BC31" s="677"/>
      <c r="BD31" s="677"/>
      <c r="BE31" s="677"/>
      <c r="BF31" s="678"/>
      <c r="BG31" s="683">
        <v>99.1</v>
      </c>
      <c r="BH31" s="684"/>
      <c r="BI31" s="684"/>
      <c r="BJ31" s="684"/>
      <c r="BK31" s="684"/>
      <c r="BL31" s="684"/>
      <c r="BM31" s="685">
        <v>97.5</v>
      </c>
      <c r="BN31" s="684"/>
      <c r="BO31" s="684"/>
      <c r="BP31" s="684"/>
      <c r="BQ31" s="686"/>
      <c r="BR31" s="683">
        <v>99.1</v>
      </c>
      <c r="BS31" s="684"/>
      <c r="BT31" s="684"/>
      <c r="BU31" s="684"/>
      <c r="BV31" s="684"/>
      <c r="BW31" s="684"/>
      <c r="BX31" s="685">
        <v>97</v>
      </c>
      <c r="BY31" s="684"/>
      <c r="BZ31" s="684"/>
      <c r="CA31" s="684"/>
      <c r="CB31" s="686"/>
      <c r="CD31" s="642"/>
      <c r="CE31" s="643"/>
      <c r="CF31" s="618" t="s">
        <v>317</v>
      </c>
      <c r="CG31" s="619"/>
      <c r="CH31" s="619"/>
      <c r="CI31" s="619"/>
      <c r="CJ31" s="619"/>
      <c r="CK31" s="619"/>
      <c r="CL31" s="619"/>
      <c r="CM31" s="619"/>
      <c r="CN31" s="619"/>
      <c r="CO31" s="619"/>
      <c r="CP31" s="619"/>
      <c r="CQ31" s="620"/>
      <c r="CR31" s="621">
        <v>25683</v>
      </c>
      <c r="CS31" s="634"/>
      <c r="CT31" s="634"/>
      <c r="CU31" s="634"/>
      <c r="CV31" s="634"/>
      <c r="CW31" s="634"/>
      <c r="CX31" s="634"/>
      <c r="CY31" s="635"/>
      <c r="CZ31" s="624">
        <v>0.3</v>
      </c>
      <c r="DA31" s="636"/>
      <c r="DB31" s="636"/>
      <c r="DC31" s="637"/>
      <c r="DD31" s="627">
        <v>25683</v>
      </c>
      <c r="DE31" s="634"/>
      <c r="DF31" s="634"/>
      <c r="DG31" s="634"/>
      <c r="DH31" s="634"/>
      <c r="DI31" s="634"/>
      <c r="DJ31" s="634"/>
      <c r="DK31" s="635"/>
      <c r="DL31" s="627">
        <v>25683</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318</v>
      </c>
      <c r="C32" s="619"/>
      <c r="D32" s="619"/>
      <c r="E32" s="619"/>
      <c r="F32" s="619"/>
      <c r="G32" s="619"/>
      <c r="H32" s="619"/>
      <c r="I32" s="619"/>
      <c r="J32" s="619"/>
      <c r="K32" s="619"/>
      <c r="L32" s="619"/>
      <c r="M32" s="619"/>
      <c r="N32" s="619"/>
      <c r="O32" s="619"/>
      <c r="P32" s="619"/>
      <c r="Q32" s="620"/>
      <c r="R32" s="621">
        <v>780582</v>
      </c>
      <c r="S32" s="622"/>
      <c r="T32" s="622"/>
      <c r="U32" s="622"/>
      <c r="V32" s="622"/>
      <c r="W32" s="622"/>
      <c r="X32" s="622"/>
      <c r="Y32" s="623"/>
      <c r="Z32" s="659">
        <v>7.5</v>
      </c>
      <c r="AA32" s="659"/>
      <c r="AB32" s="659"/>
      <c r="AC32" s="659"/>
      <c r="AD32" s="660" t="s">
        <v>236</v>
      </c>
      <c r="AE32" s="660"/>
      <c r="AF32" s="660"/>
      <c r="AG32" s="660"/>
      <c r="AH32" s="660"/>
      <c r="AI32" s="660"/>
      <c r="AJ32" s="660"/>
      <c r="AK32" s="660"/>
      <c r="AL32" s="624" t="s">
        <v>131</v>
      </c>
      <c r="AM32" s="625"/>
      <c r="AN32" s="625"/>
      <c r="AO32" s="661"/>
      <c r="AP32" s="662"/>
      <c r="AQ32" s="663"/>
      <c r="AR32" s="663"/>
      <c r="AS32" s="663"/>
      <c r="AT32" s="690"/>
      <c r="AU32" s="214" t="s">
        <v>319</v>
      </c>
      <c r="AX32" s="618" t="s">
        <v>320</v>
      </c>
      <c r="AY32" s="619"/>
      <c r="AZ32" s="619"/>
      <c r="BA32" s="619"/>
      <c r="BB32" s="619"/>
      <c r="BC32" s="619"/>
      <c r="BD32" s="619"/>
      <c r="BE32" s="619"/>
      <c r="BF32" s="620"/>
      <c r="BG32" s="692">
        <v>99</v>
      </c>
      <c r="BH32" s="634"/>
      <c r="BI32" s="634"/>
      <c r="BJ32" s="634"/>
      <c r="BK32" s="634"/>
      <c r="BL32" s="634"/>
      <c r="BM32" s="625">
        <v>97.3</v>
      </c>
      <c r="BN32" s="634"/>
      <c r="BO32" s="634"/>
      <c r="BP32" s="634"/>
      <c r="BQ32" s="657"/>
      <c r="BR32" s="692">
        <v>99.3</v>
      </c>
      <c r="BS32" s="634"/>
      <c r="BT32" s="634"/>
      <c r="BU32" s="634"/>
      <c r="BV32" s="634"/>
      <c r="BW32" s="634"/>
      <c r="BX32" s="625">
        <v>97.1</v>
      </c>
      <c r="BY32" s="634"/>
      <c r="BZ32" s="634"/>
      <c r="CA32" s="634"/>
      <c r="CB32" s="657"/>
      <c r="CD32" s="644"/>
      <c r="CE32" s="645"/>
      <c r="CF32" s="618" t="s">
        <v>321</v>
      </c>
      <c r="CG32" s="619"/>
      <c r="CH32" s="619"/>
      <c r="CI32" s="619"/>
      <c r="CJ32" s="619"/>
      <c r="CK32" s="619"/>
      <c r="CL32" s="619"/>
      <c r="CM32" s="619"/>
      <c r="CN32" s="619"/>
      <c r="CO32" s="619"/>
      <c r="CP32" s="619"/>
      <c r="CQ32" s="620"/>
      <c r="CR32" s="621" t="s">
        <v>240</v>
      </c>
      <c r="CS32" s="622"/>
      <c r="CT32" s="622"/>
      <c r="CU32" s="622"/>
      <c r="CV32" s="622"/>
      <c r="CW32" s="622"/>
      <c r="CX32" s="622"/>
      <c r="CY32" s="623"/>
      <c r="CZ32" s="624" t="s">
        <v>240</v>
      </c>
      <c r="DA32" s="636"/>
      <c r="DB32" s="636"/>
      <c r="DC32" s="637"/>
      <c r="DD32" s="627" t="s">
        <v>131</v>
      </c>
      <c r="DE32" s="622"/>
      <c r="DF32" s="622"/>
      <c r="DG32" s="622"/>
      <c r="DH32" s="622"/>
      <c r="DI32" s="622"/>
      <c r="DJ32" s="622"/>
      <c r="DK32" s="623"/>
      <c r="DL32" s="627" t="s">
        <v>131</v>
      </c>
      <c r="DM32" s="622"/>
      <c r="DN32" s="622"/>
      <c r="DO32" s="622"/>
      <c r="DP32" s="622"/>
      <c r="DQ32" s="622"/>
      <c r="DR32" s="622"/>
      <c r="DS32" s="622"/>
      <c r="DT32" s="622"/>
      <c r="DU32" s="622"/>
      <c r="DV32" s="623"/>
      <c r="DW32" s="624" t="s">
        <v>131</v>
      </c>
      <c r="DX32" s="636"/>
      <c r="DY32" s="636"/>
      <c r="DZ32" s="636"/>
      <c r="EA32" s="636"/>
      <c r="EB32" s="636"/>
      <c r="EC32" s="648"/>
    </row>
    <row r="33" spans="2:133" ht="11.25" customHeight="1" x14ac:dyDescent="0.15">
      <c r="B33" s="618" t="s">
        <v>322</v>
      </c>
      <c r="C33" s="619"/>
      <c r="D33" s="619"/>
      <c r="E33" s="619"/>
      <c r="F33" s="619"/>
      <c r="G33" s="619"/>
      <c r="H33" s="619"/>
      <c r="I33" s="619"/>
      <c r="J33" s="619"/>
      <c r="K33" s="619"/>
      <c r="L33" s="619"/>
      <c r="M33" s="619"/>
      <c r="N33" s="619"/>
      <c r="O33" s="619"/>
      <c r="P33" s="619"/>
      <c r="Q33" s="620"/>
      <c r="R33" s="621">
        <v>33244</v>
      </c>
      <c r="S33" s="622"/>
      <c r="T33" s="622"/>
      <c r="U33" s="622"/>
      <c r="V33" s="622"/>
      <c r="W33" s="622"/>
      <c r="X33" s="622"/>
      <c r="Y33" s="623"/>
      <c r="Z33" s="659">
        <v>0.3</v>
      </c>
      <c r="AA33" s="659"/>
      <c r="AB33" s="659"/>
      <c r="AC33" s="659"/>
      <c r="AD33" s="660">
        <v>2455</v>
      </c>
      <c r="AE33" s="660"/>
      <c r="AF33" s="660"/>
      <c r="AG33" s="660"/>
      <c r="AH33" s="660"/>
      <c r="AI33" s="660"/>
      <c r="AJ33" s="660"/>
      <c r="AK33" s="660"/>
      <c r="AL33" s="624">
        <v>0</v>
      </c>
      <c r="AM33" s="625"/>
      <c r="AN33" s="625"/>
      <c r="AO33" s="661"/>
      <c r="AP33" s="664"/>
      <c r="AQ33" s="665"/>
      <c r="AR33" s="665"/>
      <c r="AS33" s="665"/>
      <c r="AT33" s="691"/>
      <c r="AU33" s="219"/>
      <c r="AV33" s="219"/>
      <c r="AW33" s="219"/>
      <c r="AX33" s="602" t="s">
        <v>323</v>
      </c>
      <c r="AY33" s="603"/>
      <c r="AZ33" s="603"/>
      <c r="BA33" s="603"/>
      <c r="BB33" s="603"/>
      <c r="BC33" s="603"/>
      <c r="BD33" s="603"/>
      <c r="BE33" s="603"/>
      <c r="BF33" s="604"/>
      <c r="BG33" s="682">
        <v>98.9</v>
      </c>
      <c r="BH33" s="606"/>
      <c r="BI33" s="606"/>
      <c r="BJ33" s="606"/>
      <c r="BK33" s="606"/>
      <c r="BL33" s="606"/>
      <c r="BM33" s="652">
        <v>97.3</v>
      </c>
      <c r="BN33" s="606"/>
      <c r="BO33" s="606"/>
      <c r="BP33" s="606"/>
      <c r="BQ33" s="669"/>
      <c r="BR33" s="682">
        <v>98.8</v>
      </c>
      <c r="BS33" s="606"/>
      <c r="BT33" s="606"/>
      <c r="BU33" s="606"/>
      <c r="BV33" s="606"/>
      <c r="BW33" s="606"/>
      <c r="BX33" s="652">
        <v>96.6</v>
      </c>
      <c r="BY33" s="606"/>
      <c r="BZ33" s="606"/>
      <c r="CA33" s="606"/>
      <c r="CB33" s="669"/>
      <c r="CD33" s="618" t="s">
        <v>324</v>
      </c>
      <c r="CE33" s="619"/>
      <c r="CF33" s="619"/>
      <c r="CG33" s="619"/>
      <c r="CH33" s="619"/>
      <c r="CI33" s="619"/>
      <c r="CJ33" s="619"/>
      <c r="CK33" s="619"/>
      <c r="CL33" s="619"/>
      <c r="CM33" s="619"/>
      <c r="CN33" s="619"/>
      <c r="CO33" s="619"/>
      <c r="CP33" s="619"/>
      <c r="CQ33" s="620"/>
      <c r="CR33" s="621">
        <v>4858697</v>
      </c>
      <c r="CS33" s="634"/>
      <c r="CT33" s="634"/>
      <c r="CU33" s="634"/>
      <c r="CV33" s="634"/>
      <c r="CW33" s="634"/>
      <c r="CX33" s="634"/>
      <c r="CY33" s="635"/>
      <c r="CZ33" s="624">
        <v>48</v>
      </c>
      <c r="DA33" s="636"/>
      <c r="DB33" s="636"/>
      <c r="DC33" s="637"/>
      <c r="DD33" s="627">
        <v>4004590</v>
      </c>
      <c r="DE33" s="634"/>
      <c r="DF33" s="634"/>
      <c r="DG33" s="634"/>
      <c r="DH33" s="634"/>
      <c r="DI33" s="634"/>
      <c r="DJ33" s="634"/>
      <c r="DK33" s="635"/>
      <c r="DL33" s="627">
        <v>2887210</v>
      </c>
      <c r="DM33" s="634"/>
      <c r="DN33" s="634"/>
      <c r="DO33" s="634"/>
      <c r="DP33" s="634"/>
      <c r="DQ33" s="634"/>
      <c r="DR33" s="634"/>
      <c r="DS33" s="634"/>
      <c r="DT33" s="634"/>
      <c r="DU33" s="634"/>
      <c r="DV33" s="635"/>
      <c r="DW33" s="624">
        <v>50.1</v>
      </c>
      <c r="DX33" s="636"/>
      <c r="DY33" s="636"/>
      <c r="DZ33" s="636"/>
      <c r="EA33" s="636"/>
      <c r="EB33" s="636"/>
      <c r="EC33" s="648"/>
    </row>
    <row r="34" spans="2:133" ht="11.25" customHeight="1" x14ac:dyDescent="0.15">
      <c r="B34" s="618" t="s">
        <v>325</v>
      </c>
      <c r="C34" s="619"/>
      <c r="D34" s="619"/>
      <c r="E34" s="619"/>
      <c r="F34" s="619"/>
      <c r="G34" s="619"/>
      <c r="H34" s="619"/>
      <c r="I34" s="619"/>
      <c r="J34" s="619"/>
      <c r="K34" s="619"/>
      <c r="L34" s="619"/>
      <c r="M34" s="619"/>
      <c r="N34" s="619"/>
      <c r="O34" s="619"/>
      <c r="P34" s="619"/>
      <c r="Q34" s="620"/>
      <c r="R34" s="621">
        <v>176143</v>
      </c>
      <c r="S34" s="622"/>
      <c r="T34" s="622"/>
      <c r="U34" s="622"/>
      <c r="V34" s="622"/>
      <c r="W34" s="622"/>
      <c r="X34" s="622"/>
      <c r="Y34" s="623"/>
      <c r="Z34" s="659">
        <v>1.7</v>
      </c>
      <c r="AA34" s="659"/>
      <c r="AB34" s="659"/>
      <c r="AC34" s="659"/>
      <c r="AD34" s="660" t="s">
        <v>131</v>
      </c>
      <c r="AE34" s="660"/>
      <c r="AF34" s="660"/>
      <c r="AG34" s="660"/>
      <c r="AH34" s="660"/>
      <c r="AI34" s="660"/>
      <c r="AJ34" s="660"/>
      <c r="AK34" s="660"/>
      <c r="AL34" s="624" t="s">
        <v>131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1870071</v>
      </c>
      <c r="CS34" s="622"/>
      <c r="CT34" s="622"/>
      <c r="CU34" s="622"/>
      <c r="CV34" s="622"/>
      <c r="CW34" s="622"/>
      <c r="CX34" s="622"/>
      <c r="CY34" s="623"/>
      <c r="CZ34" s="624">
        <v>18.5</v>
      </c>
      <c r="DA34" s="636"/>
      <c r="DB34" s="636"/>
      <c r="DC34" s="637"/>
      <c r="DD34" s="627">
        <v>1419226</v>
      </c>
      <c r="DE34" s="622"/>
      <c r="DF34" s="622"/>
      <c r="DG34" s="622"/>
      <c r="DH34" s="622"/>
      <c r="DI34" s="622"/>
      <c r="DJ34" s="622"/>
      <c r="DK34" s="623"/>
      <c r="DL34" s="627">
        <v>1002253</v>
      </c>
      <c r="DM34" s="622"/>
      <c r="DN34" s="622"/>
      <c r="DO34" s="622"/>
      <c r="DP34" s="622"/>
      <c r="DQ34" s="622"/>
      <c r="DR34" s="622"/>
      <c r="DS34" s="622"/>
      <c r="DT34" s="622"/>
      <c r="DU34" s="622"/>
      <c r="DV34" s="623"/>
      <c r="DW34" s="624">
        <v>17.399999999999999</v>
      </c>
      <c r="DX34" s="636"/>
      <c r="DY34" s="636"/>
      <c r="DZ34" s="636"/>
      <c r="EA34" s="636"/>
      <c r="EB34" s="636"/>
      <c r="EC34" s="648"/>
    </row>
    <row r="35" spans="2:133" ht="11.25" customHeight="1" x14ac:dyDescent="0.15">
      <c r="B35" s="618" t="s">
        <v>327</v>
      </c>
      <c r="C35" s="619"/>
      <c r="D35" s="619"/>
      <c r="E35" s="619"/>
      <c r="F35" s="619"/>
      <c r="G35" s="619"/>
      <c r="H35" s="619"/>
      <c r="I35" s="619"/>
      <c r="J35" s="619"/>
      <c r="K35" s="619"/>
      <c r="L35" s="619"/>
      <c r="M35" s="619"/>
      <c r="N35" s="619"/>
      <c r="O35" s="619"/>
      <c r="P35" s="619"/>
      <c r="Q35" s="620"/>
      <c r="R35" s="621">
        <v>66680</v>
      </c>
      <c r="S35" s="622"/>
      <c r="T35" s="622"/>
      <c r="U35" s="622"/>
      <c r="V35" s="622"/>
      <c r="W35" s="622"/>
      <c r="X35" s="622"/>
      <c r="Y35" s="623"/>
      <c r="Z35" s="659">
        <v>0.6</v>
      </c>
      <c r="AA35" s="659"/>
      <c r="AB35" s="659"/>
      <c r="AC35" s="659"/>
      <c r="AD35" s="660" t="s">
        <v>236</v>
      </c>
      <c r="AE35" s="660"/>
      <c r="AF35" s="660"/>
      <c r="AG35" s="660"/>
      <c r="AH35" s="660"/>
      <c r="AI35" s="660"/>
      <c r="AJ35" s="660"/>
      <c r="AK35" s="660"/>
      <c r="AL35" s="624" t="s">
        <v>236</v>
      </c>
      <c r="AM35" s="625"/>
      <c r="AN35" s="625"/>
      <c r="AO35" s="661"/>
      <c r="AP35" s="222"/>
      <c r="AQ35" s="679" t="s">
        <v>328</v>
      </c>
      <c r="AR35" s="680"/>
      <c r="AS35" s="680"/>
      <c r="AT35" s="680"/>
      <c r="AU35" s="680"/>
      <c r="AV35" s="680"/>
      <c r="AW35" s="680"/>
      <c r="AX35" s="680"/>
      <c r="AY35" s="680"/>
      <c r="AZ35" s="680"/>
      <c r="BA35" s="680"/>
      <c r="BB35" s="680"/>
      <c r="BC35" s="680"/>
      <c r="BD35" s="680"/>
      <c r="BE35" s="680"/>
      <c r="BF35" s="681"/>
      <c r="BG35" s="679" t="s">
        <v>329</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330</v>
      </c>
      <c r="CE35" s="619"/>
      <c r="CF35" s="619"/>
      <c r="CG35" s="619"/>
      <c r="CH35" s="619"/>
      <c r="CI35" s="619"/>
      <c r="CJ35" s="619"/>
      <c r="CK35" s="619"/>
      <c r="CL35" s="619"/>
      <c r="CM35" s="619"/>
      <c r="CN35" s="619"/>
      <c r="CO35" s="619"/>
      <c r="CP35" s="619"/>
      <c r="CQ35" s="620"/>
      <c r="CR35" s="621">
        <v>24786</v>
      </c>
      <c r="CS35" s="634"/>
      <c r="CT35" s="634"/>
      <c r="CU35" s="634"/>
      <c r="CV35" s="634"/>
      <c r="CW35" s="634"/>
      <c r="CX35" s="634"/>
      <c r="CY35" s="635"/>
      <c r="CZ35" s="624">
        <v>0.2</v>
      </c>
      <c r="DA35" s="636"/>
      <c r="DB35" s="636"/>
      <c r="DC35" s="637"/>
      <c r="DD35" s="627">
        <v>13391</v>
      </c>
      <c r="DE35" s="634"/>
      <c r="DF35" s="634"/>
      <c r="DG35" s="634"/>
      <c r="DH35" s="634"/>
      <c r="DI35" s="634"/>
      <c r="DJ35" s="634"/>
      <c r="DK35" s="635"/>
      <c r="DL35" s="627">
        <v>12681</v>
      </c>
      <c r="DM35" s="634"/>
      <c r="DN35" s="634"/>
      <c r="DO35" s="634"/>
      <c r="DP35" s="634"/>
      <c r="DQ35" s="634"/>
      <c r="DR35" s="634"/>
      <c r="DS35" s="634"/>
      <c r="DT35" s="634"/>
      <c r="DU35" s="634"/>
      <c r="DV35" s="635"/>
      <c r="DW35" s="624">
        <v>0.2</v>
      </c>
      <c r="DX35" s="636"/>
      <c r="DY35" s="636"/>
      <c r="DZ35" s="636"/>
      <c r="EA35" s="636"/>
      <c r="EB35" s="636"/>
      <c r="EC35" s="648"/>
    </row>
    <row r="36" spans="2:133" ht="11.25" customHeight="1" x14ac:dyDescent="0.15">
      <c r="B36" s="618" t="s">
        <v>331</v>
      </c>
      <c r="C36" s="619"/>
      <c r="D36" s="619"/>
      <c r="E36" s="619"/>
      <c r="F36" s="619"/>
      <c r="G36" s="619"/>
      <c r="H36" s="619"/>
      <c r="I36" s="619"/>
      <c r="J36" s="619"/>
      <c r="K36" s="619"/>
      <c r="L36" s="619"/>
      <c r="M36" s="619"/>
      <c r="N36" s="619"/>
      <c r="O36" s="619"/>
      <c r="P36" s="619"/>
      <c r="Q36" s="620"/>
      <c r="R36" s="621">
        <v>487110</v>
      </c>
      <c r="S36" s="622"/>
      <c r="T36" s="622"/>
      <c r="U36" s="622"/>
      <c r="V36" s="622"/>
      <c r="W36" s="622"/>
      <c r="X36" s="622"/>
      <c r="Y36" s="623"/>
      <c r="Z36" s="659">
        <v>4.7</v>
      </c>
      <c r="AA36" s="659"/>
      <c r="AB36" s="659"/>
      <c r="AC36" s="659"/>
      <c r="AD36" s="660" t="s">
        <v>240</v>
      </c>
      <c r="AE36" s="660"/>
      <c r="AF36" s="660"/>
      <c r="AG36" s="660"/>
      <c r="AH36" s="660"/>
      <c r="AI36" s="660"/>
      <c r="AJ36" s="660"/>
      <c r="AK36" s="660"/>
      <c r="AL36" s="624" t="s">
        <v>131</v>
      </c>
      <c r="AM36" s="625"/>
      <c r="AN36" s="625"/>
      <c r="AO36" s="661"/>
      <c r="AP36" s="222"/>
      <c r="AQ36" s="670" t="s">
        <v>332</v>
      </c>
      <c r="AR36" s="671"/>
      <c r="AS36" s="671"/>
      <c r="AT36" s="671"/>
      <c r="AU36" s="671"/>
      <c r="AV36" s="671"/>
      <c r="AW36" s="671"/>
      <c r="AX36" s="671"/>
      <c r="AY36" s="672"/>
      <c r="AZ36" s="673">
        <v>1341792</v>
      </c>
      <c r="BA36" s="674"/>
      <c r="BB36" s="674"/>
      <c r="BC36" s="674"/>
      <c r="BD36" s="674"/>
      <c r="BE36" s="674"/>
      <c r="BF36" s="675"/>
      <c r="BG36" s="676" t="s">
        <v>333</v>
      </c>
      <c r="BH36" s="677"/>
      <c r="BI36" s="677"/>
      <c r="BJ36" s="677"/>
      <c r="BK36" s="677"/>
      <c r="BL36" s="677"/>
      <c r="BM36" s="677"/>
      <c r="BN36" s="677"/>
      <c r="BO36" s="677"/>
      <c r="BP36" s="677"/>
      <c r="BQ36" s="677"/>
      <c r="BR36" s="677"/>
      <c r="BS36" s="677"/>
      <c r="BT36" s="677"/>
      <c r="BU36" s="678"/>
      <c r="BV36" s="673">
        <v>37615</v>
      </c>
      <c r="BW36" s="674"/>
      <c r="BX36" s="674"/>
      <c r="BY36" s="674"/>
      <c r="BZ36" s="674"/>
      <c r="CA36" s="674"/>
      <c r="CB36" s="675"/>
      <c r="CD36" s="618" t="s">
        <v>334</v>
      </c>
      <c r="CE36" s="619"/>
      <c r="CF36" s="619"/>
      <c r="CG36" s="619"/>
      <c r="CH36" s="619"/>
      <c r="CI36" s="619"/>
      <c r="CJ36" s="619"/>
      <c r="CK36" s="619"/>
      <c r="CL36" s="619"/>
      <c r="CM36" s="619"/>
      <c r="CN36" s="619"/>
      <c r="CO36" s="619"/>
      <c r="CP36" s="619"/>
      <c r="CQ36" s="620"/>
      <c r="CR36" s="621">
        <v>1490290</v>
      </c>
      <c r="CS36" s="622"/>
      <c r="CT36" s="622"/>
      <c r="CU36" s="622"/>
      <c r="CV36" s="622"/>
      <c r="CW36" s="622"/>
      <c r="CX36" s="622"/>
      <c r="CY36" s="623"/>
      <c r="CZ36" s="624">
        <v>14.7</v>
      </c>
      <c r="DA36" s="636"/>
      <c r="DB36" s="636"/>
      <c r="DC36" s="637"/>
      <c r="DD36" s="627">
        <v>1416683</v>
      </c>
      <c r="DE36" s="622"/>
      <c r="DF36" s="622"/>
      <c r="DG36" s="622"/>
      <c r="DH36" s="622"/>
      <c r="DI36" s="622"/>
      <c r="DJ36" s="622"/>
      <c r="DK36" s="623"/>
      <c r="DL36" s="627">
        <v>1064145</v>
      </c>
      <c r="DM36" s="622"/>
      <c r="DN36" s="622"/>
      <c r="DO36" s="622"/>
      <c r="DP36" s="622"/>
      <c r="DQ36" s="622"/>
      <c r="DR36" s="622"/>
      <c r="DS36" s="622"/>
      <c r="DT36" s="622"/>
      <c r="DU36" s="622"/>
      <c r="DV36" s="623"/>
      <c r="DW36" s="624">
        <v>18.5</v>
      </c>
      <c r="DX36" s="636"/>
      <c r="DY36" s="636"/>
      <c r="DZ36" s="636"/>
      <c r="EA36" s="636"/>
      <c r="EB36" s="636"/>
      <c r="EC36" s="648"/>
    </row>
    <row r="37" spans="2:133" ht="11.25" customHeight="1" x14ac:dyDescent="0.15">
      <c r="B37" s="618" t="s">
        <v>335</v>
      </c>
      <c r="C37" s="619"/>
      <c r="D37" s="619"/>
      <c r="E37" s="619"/>
      <c r="F37" s="619"/>
      <c r="G37" s="619"/>
      <c r="H37" s="619"/>
      <c r="I37" s="619"/>
      <c r="J37" s="619"/>
      <c r="K37" s="619"/>
      <c r="L37" s="619"/>
      <c r="M37" s="619"/>
      <c r="N37" s="619"/>
      <c r="O37" s="619"/>
      <c r="P37" s="619"/>
      <c r="Q37" s="620"/>
      <c r="R37" s="621">
        <v>285829</v>
      </c>
      <c r="S37" s="622"/>
      <c r="T37" s="622"/>
      <c r="U37" s="622"/>
      <c r="V37" s="622"/>
      <c r="W37" s="622"/>
      <c r="X37" s="622"/>
      <c r="Y37" s="623"/>
      <c r="Z37" s="659">
        <v>2.7</v>
      </c>
      <c r="AA37" s="659"/>
      <c r="AB37" s="659"/>
      <c r="AC37" s="659"/>
      <c r="AD37" s="660">
        <v>17703</v>
      </c>
      <c r="AE37" s="660"/>
      <c r="AF37" s="660"/>
      <c r="AG37" s="660"/>
      <c r="AH37" s="660"/>
      <c r="AI37" s="660"/>
      <c r="AJ37" s="660"/>
      <c r="AK37" s="660"/>
      <c r="AL37" s="624">
        <v>0.3</v>
      </c>
      <c r="AM37" s="625"/>
      <c r="AN37" s="625"/>
      <c r="AO37" s="661"/>
      <c r="AQ37" s="654" t="s">
        <v>336</v>
      </c>
      <c r="AR37" s="655"/>
      <c r="AS37" s="655"/>
      <c r="AT37" s="655"/>
      <c r="AU37" s="655"/>
      <c r="AV37" s="655"/>
      <c r="AW37" s="655"/>
      <c r="AX37" s="655"/>
      <c r="AY37" s="656"/>
      <c r="AZ37" s="621">
        <v>328731</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26237</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254335</v>
      </c>
      <c r="CS37" s="634"/>
      <c r="CT37" s="634"/>
      <c r="CU37" s="634"/>
      <c r="CV37" s="634"/>
      <c r="CW37" s="634"/>
      <c r="CX37" s="634"/>
      <c r="CY37" s="635"/>
      <c r="CZ37" s="624">
        <v>2.5</v>
      </c>
      <c r="DA37" s="636"/>
      <c r="DB37" s="636"/>
      <c r="DC37" s="637"/>
      <c r="DD37" s="627">
        <v>254335</v>
      </c>
      <c r="DE37" s="634"/>
      <c r="DF37" s="634"/>
      <c r="DG37" s="634"/>
      <c r="DH37" s="634"/>
      <c r="DI37" s="634"/>
      <c r="DJ37" s="634"/>
      <c r="DK37" s="635"/>
      <c r="DL37" s="627">
        <v>235615</v>
      </c>
      <c r="DM37" s="634"/>
      <c r="DN37" s="634"/>
      <c r="DO37" s="634"/>
      <c r="DP37" s="634"/>
      <c r="DQ37" s="634"/>
      <c r="DR37" s="634"/>
      <c r="DS37" s="634"/>
      <c r="DT37" s="634"/>
      <c r="DU37" s="634"/>
      <c r="DV37" s="635"/>
      <c r="DW37" s="624">
        <v>4.0999999999999996</v>
      </c>
      <c r="DX37" s="636"/>
      <c r="DY37" s="636"/>
      <c r="DZ37" s="636"/>
      <c r="EA37" s="636"/>
      <c r="EB37" s="636"/>
      <c r="EC37" s="648"/>
    </row>
    <row r="38" spans="2:133" ht="11.25" customHeight="1" x14ac:dyDescent="0.15">
      <c r="B38" s="618" t="s">
        <v>339</v>
      </c>
      <c r="C38" s="619"/>
      <c r="D38" s="619"/>
      <c r="E38" s="619"/>
      <c r="F38" s="619"/>
      <c r="G38" s="619"/>
      <c r="H38" s="619"/>
      <c r="I38" s="619"/>
      <c r="J38" s="619"/>
      <c r="K38" s="619"/>
      <c r="L38" s="619"/>
      <c r="M38" s="619"/>
      <c r="N38" s="619"/>
      <c r="O38" s="619"/>
      <c r="P38" s="619"/>
      <c r="Q38" s="620"/>
      <c r="R38" s="621">
        <v>407300</v>
      </c>
      <c r="S38" s="622"/>
      <c r="T38" s="622"/>
      <c r="U38" s="622"/>
      <c r="V38" s="622"/>
      <c r="W38" s="622"/>
      <c r="X38" s="622"/>
      <c r="Y38" s="623"/>
      <c r="Z38" s="659">
        <v>3.9</v>
      </c>
      <c r="AA38" s="659"/>
      <c r="AB38" s="659"/>
      <c r="AC38" s="659"/>
      <c r="AD38" s="660" t="s">
        <v>131</v>
      </c>
      <c r="AE38" s="660"/>
      <c r="AF38" s="660"/>
      <c r="AG38" s="660"/>
      <c r="AH38" s="660"/>
      <c r="AI38" s="660"/>
      <c r="AJ38" s="660"/>
      <c r="AK38" s="660"/>
      <c r="AL38" s="624" t="s">
        <v>139</v>
      </c>
      <c r="AM38" s="625"/>
      <c r="AN38" s="625"/>
      <c r="AO38" s="661"/>
      <c r="AQ38" s="654" t="s">
        <v>340</v>
      </c>
      <c r="AR38" s="655"/>
      <c r="AS38" s="655"/>
      <c r="AT38" s="655"/>
      <c r="AU38" s="655"/>
      <c r="AV38" s="655"/>
      <c r="AW38" s="655"/>
      <c r="AX38" s="655"/>
      <c r="AY38" s="656"/>
      <c r="AZ38" s="621">
        <v>22175</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2791</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990886</v>
      </c>
      <c r="CS38" s="622"/>
      <c r="CT38" s="622"/>
      <c r="CU38" s="622"/>
      <c r="CV38" s="622"/>
      <c r="CW38" s="622"/>
      <c r="CX38" s="622"/>
      <c r="CY38" s="623"/>
      <c r="CZ38" s="624">
        <v>9.8000000000000007</v>
      </c>
      <c r="DA38" s="636"/>
      <c r="DB38" s="636"/>
      <c r="DC38" s="637"/>
      <c r="DD38" s="627">
        <v>816034</v>
      </c>
      <c r="DE38" s="622"/>
      <c r="DF38" s="622"/>
      <c r="DG38" s="622"/>
      <c r="DH38" s="622"/>
      <c r="DI38" s="622"/>
      <c r="DJ38" s="622"/>
      <c r="DK38" s="623"/>
      <c r="DL38" s="627">
        <v>808131</v>
      </c>
      <c r="DM38" s="622"/>
      <c r="DN38" s="622"/>
      <c r="DO38" s="622"/>
      <c r="DP38" s="622"/>
      <c r="DQ38" s="622"/>
      <c r="DR38" s="622"/>
      <c r="DS38" s="622"/>
      <c r="DT38" s="622"/>
      <c r="DU38" s="622"/>
      <c r="DV38" s="623"/>
      <c r="DW38" s="624">
        <v>14</v>
      </c>
      <c r="DX38" s="636"/>
      <c r="DY38" s="636"/>
      <c r="DZ38" s="636"/>
      <c r="EA38" s="636"/>
      <c r="EB38" s="636"/>
      <c r="EC38" s="648"/>
    </row>
    <row r="39" spans="2:133" ht="11.25" customHeight="1" x14ac:dyDescent="0.15">
      <c r="B39" s="618" t="s">
        <v>343</v>
      </c>
      <c r="C39" s="619"/>
      <c r="D39" s="619"/>
      <c r="E39" s="619"/>
      <c r="F39" s="619"/>
      <c r="G39" s="619"/>
      <c r="H39" s="619"/>
      <c r="I39" s="619"/>
      <c r="J39" s="619"/>
      <c r="K39" s="619"/>
      <c r="L39" s="619"/>
      <c r="M39" s="619"/>
      <c r="N39" s="619"/>
      <c r="O39" s="619"/>
      <c r="P39" s="619"/>
      <c r="Q39" s="620"/>
      <c r="R39" s="621" t="s">
        <v>240</v>
      </c>
      <c r="S39" s="622"/>
      <c r="T39" s="622"/>
      <c r="U39" s="622"/>
      <c r="V39" s="622"/>
      <c r="W39" s="622"/>
      <c r="X39" s="622"/>
      <c r="Y39" s="623"/>
      <c r="Z39" s="659" t="s">
        <v>131</v>
      </c>
      <c r="AA39" s="659"/>
      <c r="AB39" s="659"/>
      <c r="AC39" s="659"/>
      <c r="AD39" s="660" t="s">
        <v>139</v>
      </c>
      <c r="AE39" s="660"/>
      <c r="AF39" s="660"/>
      <c r="AG39" s="660"/>
      <c r="AH39" s="660"/>
      <c r="AI39" s="660"/>
      <c r="AJ39" s="660"/>
      <c r="AK39" s="660"/>
      <c r="AL39" s="624" t="s">
        <v>236</v>
      </c>
      <c r="AM39" s="625"/>
      <c r="AN39" s="625"/>
      <c r="AO39" s="661"/>
      <c r="AQ39" s="654" t="s">
        <v>344</v>
      </c>
      <c r="AR39" s="655"/>
      <c r="AS39" s="655"/>
      <c r="AT39" s="655"/>
      <c r="AU39" s="655"/>
      <c r="AV39" s="655"/>
      <c r="AW39" s="655"/>
      <c r="AX39" s="655"/>
      <c r="AY39" s="656"/>
      <c r="AZ39" s="621" t="s">
        <v>131</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4114</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339664</v>
      </c>
      <c r="CS39" s="634"/>
      <c r="CT39" s="634"/>
      <c r="CU39" s="634"/>
      <c r="CV39" s="634"/>
      <c r="CW39" s="634"/>
      <c r="CX39" s="634"/>
      <c r="CY39" s="635"/>
      <c r="CZ39" s="624">
        <v>3.4</v>
      </c>
      <c r="DA39" s="636"/>
      <c r="DB39" s="636"/>
      <c r="DC39" s="637"/>
      <c r="DD39" s="627">
        <v>339256</v>
      </c>
      <c r="DE39" s="634"/>
      <c r="DF39" s="634"/>
      <c r="DG39" s="634"/>
      <c r="DH39" s="634"/>
      <c r="DI39" s="634"/>
      <c r="DJ39" s="634"/>
      <c r="DK39" s="635"/>
      <c r="DL39" s="627" t="s">
        <v>131</v>
      </c>
      <c r="DM39" s="634"/>
      <c r="DN39" s="634"/>
      <c r="DO39" s="634"/>
      <c r="DP39" s="634"/>
      <c r="DQ39" s="634"/>
      <c r="DR39" s="634"/>
      <c r="DS39" s="634"/>
      <c r="DT39" s="634"/>
      <c r="DU39" s="634"/>
      <c r="DV39" s="635"/>
      <c r="DW39" s="624" t="s">
        <v>131</v>
      </c>
      <c r="DX39" s="636"/>
      <c r="DY39" s="636"/>
      <c r="DZ39" s="636"/>
      <c r="EA39" s="636"/>
      <c r="EB39" s="636"/>
      <c r="EC39" s="648"/>
    </row>
    <row r="40" spans="2:133" ht="11.25" customHeight="1" x14ac:dyDescent="0.15">
      <c r="B40" s="618" t="s">
        <v>347</v>
      </c>
      <c r="C40" s="619"/>
      <c r="D40" s="619"/>
      <c r="E40" s="619"/>
      <c r="F40" s="619"/>
      <c r="G40" s="619"/>
      <c r="H40" s="619"/>
      <c r="I40" s="619"/>
      <c r="J40" s="619"/>
      <c r="K40" s="619"/>
      <c r="L40" s="619"/>
      <c r="M40" s="619"/>
      <c r="N40" s="619"/>
      <c r="O40" s="619"/>
      <c r="P40" s="619"/>
      <c r="Q40" s="620"/>
      <c r="R40" s="621" t="s">
        <v>139</v>
      </c>
      <c r="S40" s="622"/>
      <c r="T40" s="622"/>
      <c r="U40" s="622"/>
      <c r="V40" s="622"/>
      <c r="W40" s="622"/>
      <c r="X40" s="622"/>
      <c r="Y40" s="623"/>
      <c r="Z40" s="659" t="s">
        <v>236</v>
      </c>
      <c r="AA40" s="659"/>
      <c r="AB40" s="659"/>
      <c r="AC40" s="659"/>
      <c r="AD40" s="660" t="s">
        <v>236</v>
      </c>
      <c r="AE40" s="660"/>
      <c r="AF40" s="660"/>
      <c r="AG40" s="660"/>
      <c r="AH40" s="660"/>
      <c r="AI40" s="660"/>
      <c r="AJ40" s="660"/>
      <c r="AK40" s="660"/>
      <c r="AL40" s="624" t="s">
        <v>240</v>
      </c>
      <c r="AM40" s="625"/>
      <c r="AN40" s="625"/>
      <c r="AO40" s="661"/>
      <c r="AQ40" s="654" t="s">
        <v>348</v>
      </c>
      <c r="AR40" s="655"/>
      <c r="AS40" s="655"/>
      <c r="AT40" s="655"/>
      <c r="AU40" s="655"/>
      <c r="AV40" s="655"/>
      <c r="AW40" s="655"/>
      <c r="AX40" s="655"/>
      <c r="AY40" s="656"/>
      <c r="AZ40" s="621" t="s">
        <v>240</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98</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143000</v>
      </c>
      <c r="CS40" s="622"/>
      <c r="CT40" s="622"/>
      <c r="CU40" s="622"/>
      <c r="CV40" s="622"/>
      <c r="CW40" s="622"/>
      <c r="CX40" s="622"/>
      <c r="CY40" s="623"/>
      <c r="CZ40" s="624">
        <v>1.4</v>
      </c>
      <c r="DA40" s="636"/>
      <c r="DB40" s="636"/>
      <c r="DC40" s="637"/>
      <c r="DD40" s="627" t="s">
        <v>131</v>
      </c>
      <c r="DE40" s="622"/>
      <c r="DF40" s="622"/>
      <c r="DG40" s="622"/>
      <c r="DH40" s="622"/>
      <c r="DI40" s="622"/>
      <c r="DJ40" s="622"/>
      <c r="DK40" s="623"/>
      <c r="DL40" s="627" t="s">
        <v>131</v>
      </c>
      <c r="DM40" s="622"/>
      <c r="DN40" s="622"/>
      <c r="DO40" s="622"/>
      <c r="DP40" s="622"/>
      <c r="DQ40" s="622"/>
      <c r="DR40" s="622"/>
      <c r="DS40" s="622"/>
      <c r="DT40" s="622"/>
      <c r="DU40" s="622"/>
      <c r="DV40" s="623"/>
      <c r="DW40" s="624" t="s">
        <v>240</v>
      </c>
      <c r="DX40" s="636"/>
      <c r="DY40" s="636"/>
      <c r="DZ40" s="636"/>
      <c r="EA40" s="636"/>
      <c r="EB40" s="636"/>
      <c r="EC40" s="648"/>
    </row>
    <row r="41" spans="2:133" ht="11.25" customHeight="1" x14ac:dyDescent="0.15">
      <c r="B41" s="602" t="s">
        <v>352</v>
      </c>
      <c r="C41" s="603"/>
      <c r="D41" s="603"/>
      <c r="E41" s="603"/>
      <c r="F41" s="603"/>
      <c r="G41" s="603"/>
      <c r="H41" s="603"/>
      <c r="I41" s="603"/>
      <c r="J41" s="603"/>
      <c r="K41" s="603"/>
      <c r="L41" s="603"/>
      <c r="M41" s="603"/>
      <c r="N41" s="603"/>
      <c r="O41" s="603"/>
      <c r="P41" s="603"/>
      <c r="Q41" s="604"/>
      <c r="R41" s="605">
        <v>10473748</v>
      </c>
      <c r="S41" s="646"/>
      <c r="T41" s="646"/>
      <c r="U41" s="646"/>
      <c r="V41" s="646"/>
      <c r="W41" s="646"/>
      <c r="X41" s="646"/>
      <c r="Y41" s="649"/>
      <c r="Z41" s="650">
        <v>100</v>
      </c>
      <c r="AA41" s="650"/>
      <c r="AB41" s="650"/>
      <c r="AC41" s="650"/>
      <c r="AD41" s="651">
        <v>5767275</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149093</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131</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139</v>
      </c>
      <c r="CS41" s="634"/>
      <c r="CT41" s="634"/>
      <c r="CU41" s="634"/>
      <c r="CV41" s="634"/>
      <c r="CW41" s="634"/>
      <c r="CX41" s="634"/>
      <c r="CY41" s="635"/>
      <c r="CZ41" s="624" t="s">
        <v>131</v>
      </c>
      <c r="DA41" s="636"/>
      <c r="DB41" s="636"/>
      <c r="DC41" s="637"/>
      <c r="DD41" s="627" t="s">
        <v>240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356</v>
      </c>
      <c r="AR42" s="667"/>
      <c r="AS42" s="667"/>
      <c r="AT42" s="667"/>
      <c r="AU42" s="667"/>
      <c r="AV42" s="667"/>
      <c r="AW42" s="667"/>
      <c r="AX42" s="667"/>
      <c r="AY42" s="668"/>
      <c r="AZ42" s="605">
        <v>841793</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432</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789586</v>
      </c>
      <c r="CS42" s="634"/>
      <c r="CT42" s="634"/>
      <c r="CU42" s="634"/>
      <c r="CV42" s="634"/>
      <c r="CW42" s="634"/>
      <c r="CX42" s="634"/>
      <c r="CY42" s="635"/>
      <c r="CZ42" s="624">
        <v>7.8</v>
      </c>
      <c r="DA42" s="636"/>
      <c r="DB42" s="636"/>
      <c r="DC42" s="637"/>
      <c r="DD42" s="627">
        <v>209406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359</v>
      </c>
      <c r="CD43" s="618" t="s">
        <v>360</v>
      </c>
      <c r="CE43" s="619"/>
      <c r="CF43" s="619"/>
      <c r="CG43" s="619"/>
      <c r="CH43" s="619"/>
      <c r="CI43" s="619"/>
      <c r="CJ43" s="619"/>
      <c r="CK43" s="619"/>
      <c r="CL43" s="619"/>
      <c r="CM43" s="619"/>
      <c r="CN43" s="619"/>
      <c r="CO43" s="619"/>
      <c r="CP43" s="619"/>
      <c r="CQ43" s="620"/>
      <c r="CR43" s="621">
        <v>38948</v>
      </c>
      <c r="CS43" s="634"/>
      <c r="CT43" s="634"/>
      <c r="CU43" s="634"/>
      <c r="CV43" s="634"/>
      <c r="CW43" s="634"/>
      <c r="CX43" s="634"/>
      <c r="CY43" s="635"/>
      <c r="CZ43" s="624">
        <v>0.4</v>
      </c>
      <c r="DA43" s="636"/>
      <c r="DB43" s="636"/>
      <c r="DC43" s="637"/>
      <c r="DD43" s="627">
        <v>38748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734777</v>
      </c>
      <c r="CS44" s="622"/>
      <c r="CT44" s="622"/>
      <c r="CU44" s="622"/>
      <c r="CV44" s="622"/>
      <c r="CW44" s="622"/>
      <c r="CX44" s="622"/>
      <c r="CY44" s="623"/>
      <c r="CZ44" s="624">
        <v>7.3</v>
      </c>
      <c r="DA44" s="625"/>
      <c r="DB44" s="625"/>
      <c r="DC44" s="626"/>
      <c r="DD44" s="627">
        <v>192705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279142</v>
      </c>
      <c r="CS45" s="634"/>
      <c r="CT45" s="634"/>
      <c r="CU45" s="634"/>
      <c r="CV45" s="634"/>
      <c r="CW45" s="634"/>
      <c r="CX45" s="634"/>
      <c r="CY45" s="635"/>
      <c r="CZ45" s="624">
        <v>2.8</v>
      </c>
      <c r="DA45" s="636"/>
      <c r="DB45" s="636"/>
      <c r="DC45" s="637"/>
      <c r="DD45" s="627">
        <v>27125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365</v>
      </c>
      <c r="CG46" s="619"/>
      <c r="CH46" s="619"/>
      <c r="CI46" s="619"/>
      <c r="CJ46" s="619"/>
      <c r="CK46" s="619"/>
      <c r="CL46" s="619"/>
      <c r="CM46" s="619"/>
      <c r="CN46" s="619"/>
      <c r="CO46" s="619"/>
      <c r="CP46" s="619"/>
      <c r="CQ46" s="620"/>
      <c r="CR46" s="621">
        <v>450209</v>
      </c>
      <c r="CS46" s="622"/>
      <c r="CT46" s="622"/>
      <c r="CU46" s="622"/>
      <c r="CV46" s="622"/>
      <c r="CW46" s="622"/>
      <c r="CX46" s="622"/>
      <c r="CY46" s="623"/>
      <c r="CZ46" s="624">
        <v>4.4000000000000004</v>
      </c>
      <c r="DA46" s="625"/>
      <c r="DB46" s="625"/>
      <c r="DC46" s="626"/>
      <c r="DD46" s="627">
        <v>160154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366</v>
      </c>
      <c r="CG47" s="619"/>
      <c r="CH47" s="619"/>
      <c r="CI47" s="619"/>
      <c r="CJ47" s="619"/>
      <c r="CK47" s="619"/>
      <c r="CL47" s="619"/>
      <c r="CM47" s="619"/>
      <c r="CN47" s="619"/>
      <c r="CO47" s="619"/>
      <c r="CP47" s="619"/>
      <c r="CQ47" s="620"/>
      <c r="CR47" s="621">
        <v>54809</v>
      </c>
      <c r="CS47" s="634"/>
      <c r="CT47" s="634"/>
      <c r="CU47" s="634"/>
      <c r="CV47" s="634"/>
      <c r="CW47" s="634"/>
      <c r="CX47" s="634"/>
      <c r="CY47" s="635"/>
      <c r="CZ47" s="624">
        <v>0.5</v>
      </c>
      <c r="DA47" s="636"/>
      <c r="DB47" s="636"/>
      <c r="DC47" s="637"/>
      <c r="DD47" s="627">
        <v>16701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367</v>
      </c>
      <c r="CG48" s="619"/>
      <c r="CH48" s="619"/>
      <c r="CI48" s="619"/>
      <c r="CJ48" s="619"/>
      <c r="CK48" s="619"/>
      <c r="CL48" s="619"/>
      <c r="CM48" s="619"/>
      <c r="CN48" s="619"/>
      <c r="CO48" s="619"/>
      <c r="CP48" s="619"/>
      <c r="CQ48" s="620"/>
      <c r="CR48" s="621" t="s">
        <v>240</v>
      </c>
      <c r="CS48" s="622"/>
      <c r="CT48" s="622"/>
      <c r="CU48" s="622"/>
      <c r="CV48" s="622"/>
      <c r="CW48" s="622"/>
      <c r="CX48" s="622"/>
      <c r="CY48" s="623"/>
      <c r="CZ48" s="624" t="s">
        <v>240</v>
      </c>
      <c r="DA48" s="625"/>
      <c r="DB48" s="625"/>
      <c r="DC48" s="626"/>
      <c r="DD48" s="627" t="s">
        <v>139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368</v>
      </c>
      <c r="CE49" s="603"/>
      <c r="CF49" s="603"/>
      <c r="CG49" s="603"/>
      <c r="CH49" s="603"/>
      <c r="CI49" s="603"/>
      <c r="CJ49" s="603"/>
      <c r="CK49" s="603"/>
      <c r="CL49" s="603"/>
      <c r="CM49" s="603"/>
      <c r="CN49" s="603"/>
      <c r="CO49" s="603"/>
      <c r="CP49" s="603"/>
      <c r="CQ49" s="604"/>
      <c r="CR49" s="605">
        <v>10131923</v>
      </c>
      <c r="CS49" s="606"/>
      <c r="CT49" s="606"/>
      <c r="CU49" s="606"/>
      <c r="CV49" s="606"/>
      <c r="CW49" s="606"/>
      <c r="CX49" s="606"/>
      <c r="CY49" s="607"/>
      <c r="CZ49" s="608">
        <v>100</v>
      </c>
      <c r="DA49" s="609"/>
      <c r="DB49" s="609"/>
      <c r="DC49" s="610"/>
      <c r="DD49" s="611">
        <v>6702619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4yV4pvgCqr/E8/0DDZT3V42QozVzj2QldZRwDgVhRPaQX46D6W8reQIQhyivIFc/cOLQ5yRUyusfG8a2yDJG3A==" saltValue="+Xd1k3NCUGy5p+iAOCgnt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391</v>
      </c>
      <c r="C7" s="1048"/>
      <c r="D7" s="1048"/>
      <c r="E7" s="1048"/>
      <c r="F7" s="1048"/>
      <c r="G7" s="1048"/>
      <c r="H7" s="1048"/>
      <c r="I7" s="1048"/>
      <c r="J7" s="1048"/>
      <c r="K7" s="1048"/>
      <c r="L7" s="1048"/>
      <c r="M7" s="1048"/>
      <c r="N7" s="1048"/>
      <c r="O7" s="1048"/>
      <c r="P7" s="1049"/>
      <c r="Q7" s="1102">
        <v>10477</v>
      </c>
      <c r="R7" s="1103"/>
      <c r="S7" s="1103"/>
      <c r="T7" s="1103"/>
      <c r="U7" s="1103"/>
      <c r="V7" s="1103">
        <v>10135</v>
      </c>
      <c r="W7" s="1103"/>
      <c r="X7" s="1103"/>
      <c r="Y7" s="1103"/>
      <c r="Z7" s="1103"/>
      <c r="AA7" s="1103">
        <v>342</v>
      </c>
      <c r="AB7" s="1103"/>
      <c r="AC7" s="1103"/>
      <c r="AD7" s="1103"/>
      <c r="AE7" s="1104"/>
      <c r="AF7" s="1105">
        <v>304</v>
      </c>
      <c r="AG7" s="1106"/>
      <c r="AH7" s="1106"/>
      <c r="AI7" s="1106"/>
      <c r="AJ7" s="1107"/>
      <c r="AK7" s="1108">
        <v>67</v>
      </c>
      <c r="AL7" s="1109"/>
      <c r="AM7" s="1109"/>
      <c r="AN7" s="1109"/>
      <c r="AO7" s="1109"/>
      <c r="AP7" s="1109">
        <v>8107</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582</v>
      </c>
      <c r="BT7" s="1100"/>
      <c r="BU7" s="1100"/>
      <c r="BV7" s="1100"/>
      <c r="BW7" s="1100"/>
      <c r="BX7" s="1100"/>
      <c r="BY7" s="1100"/>
      <c r="BZ7" s="1100"/>
      <c r="CA7" s="1100"/>
      <c r="CB7" s="1100"/>
      <c r="CC7" s="1100"/>
      <c r="CD7" s="1100"/>
      <c r="CE7" s="1100"/>
      <c r="CF7" s="1100"/>
      <c r="CG7" s="1112"/>
      <c r="CH7" s="1096">
        <v>32</v>
      </c>
      <c r="CI7" s="1097"/>
      <c r="CJ7" s="1097"/>
      <c r="CK7" s="1097"/>
      <c r="CL7" s="1098"/>
      <c r="CM7" s="1096">
        <v>497</v>
      </c>
      <c r="CN7" s="1097"/>
      <c r="CO7" s="1097"/>
      <c r="CP7" s="1097"/>
      <c r="CQ7" s="1098"/>
      <c r="CR7" s="1096">
        <v>100</v>
      </c>
      <c r="CS7" s="1097"/>
      <c r="CT7" s="1097"/>
      <c r="CU7" s="1097"/>
      <c r="CV7" s="1098"/>
      <c r="CW7" s="1096">
        <v>96</v>
      </c>
      <c r="CX7" s="1097"/>
      <c r="CY7" s="1097"/>
      <c r="CZ7" s="1097"/>
      <c r="DA7" s="1098"/>
      <c r="DB7" s="1096" t="s">
        <v>579</v>
      </c>
      <c r="DC7" s="1097"/>
      <c r="DD7" s="1097"/>
      <c r="DE7" s="1097"/>
      <c r="DF7" s="1098"/>
      <c r="DG7" s="1096" t="s">
        <v>579</v>
      </c>
      <c r="DH7" s="1097"/>
      <c r="DI7" s="1097"/>
      <c r="DJ7" s="1097"/>
      <c r="DK7" s="1098"/>
      <c r="DL7" s="1096" t="s">
        <v>579</v>
      </c>
      <c r="DM7" s="1097"/>
      <c r="DN7" s="1097"/>
      <c r="DO7" s="1097"/>
      <c r="DP7" s="1098"/>
      <c r="DQ7" s="1096" t="s">
        <v>579</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393</v>
      </c>
      <c r="B23" s="937" t="s">
        <v>394</v>
      </c>
      <c r="C23" s="938"/>
      <c r="D23" s="938"/>
      <c r="E23" s="938"/>
      <c r="F23" s="938"/>
      <c r="G23" s="938"/>
      <c r="H23" s="938"/>
      <c r="I23" s="938"/>
      <c r="J23" s="938"/>
      <c r="K23" s="938"/>
      <c r="L23" s="938"/>
      <c r="M23" s="938"/>
      <c r="N23" s="938"/>
      <c r="O23" s="938"/>
      <c r="P23" s="948"/>
      <c r="Q23" s="1067">
        <v>10477</v>
      </c>
      <c r="R23" s="1061"/>
      <c r="S23" s="1061"/>
      <c r="T23" s="1061"/>
      <c r="U23" s="1061"/>
      <c r="V23" s="1061">
        <v>10135</v>
      </c>
      <c r="W23" s="1061"/>
      <c r="X23" s="1061"/>
      <c r="Y23" s="1061"/>
      <c r="Z23" s="1061"/>
      <c r="AA23" s="1061">
        <v>342</v>
      </c>
      <c r="AB23" s="1061"/>
      <c r="AC23" s="1061"/>
      <c r="AD23" s="1061"/>
      <c r="AE23" s="1068"/>
      <c r="AF23" s="1069">
        <v>304</v>
      </c>
      <c r="AG23" s="1061"/>
      <c r="AH23" s="1061"/>
      <c r="AI23" s="1061"/>
      <c r="AJ23" s="1070"/>
      <c r="AK23" s="1071"/>
      <c r="AL23" s="1072"/>
      <c r="AM23" s="1072"/>
      <c r="AN23" s="1072"/>
      <c r="AO23" s="1072"/>
      <c r="AP23" s="1061">
        <v>8107</v>
      </c>
      <c r="AQ23" s="1061"/>
      <c r="AR23" s="1061"/>
      <c r="AS23" s="1061"/>
      <c r="AT23" s="1061"/>
      <c r="AU23" s="1062"/>
      <c r="AV23" s="1062"/>
      <c r="AW23" s="1062"/>
      <c r="AX23" s="1062"/>
      <c r="AY23" s="1063"/>
      <c r="AZ23" s="1064" t="s">
        <v>395</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374</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406</v>
      </c>
      <c r="C28" s="1048"/>
      <c r="D28" s="1048"/>
      <c r="E28" s="1048"/>
      <c r="F28" s="1048"/>
      <c r="G28" s="1048"/>
      <c r="H28" s="1048"/>
      <c r="I28" s="1048"/>
      <c r="J28" s="1048"/>
      <c r="K28" s="1048"/>
      <c r="L28" s="1048"/>
      <c r="M28" s="1048"/>
      <c r="N28" s="1048"/>
      <c r="O28" s="1048"/>
      <c r="P28" s="1049"/>
      <c r="Q28" s="1050">
        <v>2425</v>
      </c>
      <c r="R28" s="1051"/>
      <c r="S28" s="1051"/>
      <c r="T28" s="1051"/>
      <c r="U28" s="1051"/>
      <c r="V28" s="1051">
        <v>2388</v>
      </c>
      <c r="W28" s="1051"/>
      <c r="X28" s="1051"/>
      <c r="Y28" s="1051"/>
      <c r="Z28" s="1051"/>
      <c r="AA28" s="1051">
        <v>38</v>
      </c>
      <c r="AB28" s="1051"/>
      <c r="AC28" s="1051"/>
      <c r="AD28" s="1051"/>
      <c r="AE28" s="1052"/>
      <c r="AF28" s="1053">
        <v>38</v>
      </c>
      <c r="AG28" s="1051"/>
      <c r="AH28" s="1051"/>
      <c r="AI28" s="1051"/>
      <c r="AJ28" s="1054"/>
      <c r="AK28" s="1042">
        <v>135</v>
      </c>
      <c r="AL28" s="1043"/>
      <c r="AM28" s="1043"/>
      <c r="AN28" s="1043"/>
      <c r="AO28" s="1043"/>
      <c r="AP28" s="1043" t="s">
        <v>579</v>
      </c>
      <c r="AQ28" s="1043"/>
      <c r="AR28" s="1043"/>
      <c r="AS28" s="1043"/>
      <c r="AT28" s="1043"/>
      <c r="AU28" s="1043" t="s">
        <v>579</v>
      </c>
      <c r="AV28" s="1043"/>
      <c r="AW28" s="1043"/>
      <c r="AX28" s="1043"/>
      <c r="AY28" s="1043"/>
      <c r="AZ28" s="1044" t="s">
        <v>579</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407</v>
      </c>
      <c r="C29" s="1031"/>
      <c r="D29" s="1031"/>
      <c r="E29" s="1031"/>
      <c r="F29" s="1031"/>
      <c r="G29" s="1031"/>
      <c r="H29" s="1031"/>
      <c r="I29" s="1031"/>
      <c r="J29" s="1031"/>
      <c r="K29" s="1031"/>
      <c r="L29" s="1031"/>
      <c r="M29" s="1031"/>
      <c r="N29" s="1031"/>
      <c r="O29" s="1031"/>
      <c r="P29" s="1032"/>
      <c r="Q29" s="1038">
        <v>2354</v>
      </c>
      <c r="R29" s="1039"/>
      <c r="S29" s="1039"/>
      <c r="T29" s="1039"/>
      <c r="U29" s="1039"/>
      <c r="V29" s="1039">
        <v>2239</v>
      </c>
      <c r="W29" s="1039"/>
      <c r="X29" s="1039"/>
      <c r="Y29" s="1039"/>
      <c r="Z29" s="1039"/>
      <c r="AA29" s="1039">
        <v>115</v>
      </c>
      <c r="AB29" s="1039"/>
      <c r="AC29" s="1039"/>
      <c r="AD29" s="1039"/>
      <c r="AE29" s="1040"/>
      <c r="AF29" s="1035">
        <v>115</v>
      </c>
      <c r="AG29" s="1036"/>
      <c r="AH29" s="1036"/>
      <c r="AI29" s="1036"/>
      <c r="AJ29" s="1037"/>
      <c r="AK29" s="980">
        <v>325</v>
      </c>
      <c r="AL29" s="971"/>
      <c r="AM29" s="971"/>
      <c r="AN29" s="971"/>
      <c r="AO29" s="971"/>
      <c r="AP29" s="971" t="s">
        <v>517</v>
      </c>
      <c r="AQ29" s="971"/>
      <c r="AR29" s="971"/>
      <c r="AS29" s="971"/>
      <c r="AT29" s="971"/>
      <c r="AU29" s="971" t="s">
        <v>517</v>
      </c>
      <c r="AV29" s="971"/>
      <c r="AW29" s="971"/>
      <c r="AX29" s="971"/>
      <c r="AY29" s="971"/>
      <c r="AZ29" s="1041" t="s">
        <v>517</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408</v>
      </c>
      <c r="C30" s="1031"/>
      <c r="D30" s="1031"/>
      <c r="E30" s="1031"/>
      <c r="F30" s="1031"/>
      <c r="G30" s="1031"/>
      <c r="H30" s="1031"/>
      <c r="I30" s="1031"/>
      <c r="J30" s="1031"/>
      <c r="K30" s="1031"/>
      <c r="L30" s="1031"/>
      <c r="M30" s="1031"/>
      <c r="N30" s="1031"/>
      <c r="O30" s="1031"/>
      <c r="P30" s="1032"/>
      <c r="Q30" s="1038">
        <v>834</v>
      </c>
      <c r="R30" s="1039"/>
      <c r="S30" s="1039"/>
      <c r="T30" s="1039"/>
      <c r="U30" s="1039"/>
      <c r="V30" s="1039">
        <v>815</v>
      </c>
      <c r="W30" s="1039"/>
      <c r="X30" s="1039"/>
      <c r="Y30" s="1039"/>
      <c r="Z30" s="1039"/>
      <c r="AA30" s="1039">
        <v>19</v>
      </c>
      <c r="AB30" s="1039"/>
      <c r="AC30" s="1039"/>
      <c r="AD30" s="1039"/>
      <c r="AE30" s="1040"/>
      <c r="AF30" s="1035">
        <v>19</v>
      </c>
      <c r="AG30" s="1036"/>
      <c r="AH30" s="1036"/>
      <c r="AI30" s="1036"/>
      <c r="AJ30" s="1037"/>
      <c r="AK30" s="980">
        <v>470</v>
      </c>
      <c r="AL30" s="971"/>
      <c r="AM30" s="971"/>
      <c r="AN30" s="971"/>
      <c r="AO30" s="971"/>
      <c r="AP30" s="971" t="s">
        <v>517</v>
      </c>
      <c r="AQ30" s="971"/>
      <c r="AR30" s="971"/>
      <c r="AS30" s="971"/>
      <c r="AT30" s="971"/>
      <c r="AU30" s="971" t="s">
        <v>517</v>
      </c>
      <c r="AV30" s="971"/>
      <c r="AW30" s="971"/>
      <c r="AX30" s="971"/>
      <c r="AY30" s="971"/>
      <c r="AZ30" s="1041" t="s">
        <v>517</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409</v>
      </c>
      <c r="C31" s="1031"/>
      <c r="D31" s="1031"/>
      <c r="E31" s="1031"/>
      <c r="F31" s="1031"/>
      <c r="G31" s="1031"/>
      <c r="H31" s="1031"/>
      <c r="I31" s="1031"/>
      <c r="J31" s="1031"/>
      <c r="K31" s="1031"/>
      <c r="L31" s="1031"/>
      <c r="M31" s="1031"/>
      <c r="N31" s="1031"/>
      <c r="O31" s="1031"/>
      <c r="P31" s="1032"/>
      <c r="Q31" s="1038">
        <v>498</v>
      </c>
      <c r="R31" s="1039"/>
      <c r="S31" s="1039"/>
      <c r="T31" s="1039"/>
      <c r="U31" s="1039"/>
      <c r="V31" s="1039">
        <v>422</v>
      </c>
      <c r="W31" s="1039"/>
      <c r="X31" s="1039"/>
      <c r="Y31" s="1039"/>
      <c r="Z31" s="1039"/>
      <c r="AA31" s="1039">
        <v>77</v>
      </c>
      <c r="AB31" s="1039"/>
      <c r="AC31" s="1039"/>
      <c r="AD31" s="1039"/>
      <c r="AE31" s="1040"/>
      <c r="AF31" s="1035">
        <v>1144</v>
      </c>
      <c r="AG31" s="1036"/>
      <c r="AH31" s="1036"/>
      <c r="AI31" s="1036"/>
      <c r="AJ31" s="1037"/>
      <c r="AK31" s="980">
        <v>2</v>
      </c>
      <c r="AL31" s="971"/>
      <c r="AM31" s="971"/>
      <c r="AN31" s="971"/>
      <c r="AO31" s="971"/>
      <c r="AP31" s="971" t="s">
        <v>517</v>
      </c>
      <c r="AQ31" s="971"/>
      <c r="AR31" s="971"/>
      <c r="AS31" s="971"/>
      <c r="AT31" s="971"/>
      <c r="AU31" s="971" t="s">
        <v>517</v>
      </c>
      <c r="AV31" s="971"/>
      <c r="AW31" s="971"/>
      <c r="AX31" s="971"/>
      <c r="AY31" s="971"/>
      <c r="AZ31" s="1041" t="s">
        <v>517</v>
      </c>
      <c r="BA31" s="1041"/>
      <c r="BB31" s="1041"/>
      <c r="BC31" s="1041"/>
      <c r="BD31" s="1041"/>
      <c r="BE31" s="972" t="s">
        <v>410</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411</v>
      </c>
      <c r="C32" s="1031"/>
      <c r="D32" s="1031"/>
      <c r="E32" s="1031"/>
      <c r="F32" s="1031"/>
      <c r="G32" s="1031"/>
      <c r="H32" s="1031"/>
      <c r="I32" s="1031"/>
      <c r="J32" s="1031"/>
      <c r="K32" s="1031"/>
      <c r="L32" s="1031"/>
      <c r="M32" s="1031"/>
      <c r="N32" s="1031"/>
      <c r="O32" s="1031"/>
      <c r="P32" s="1032"/>
      <c r="Q32" s="1038">
        <v>564</v>
      </c>
      <c r="R32" s="1039"/>
      <c r="S32" s="1039"/>
      <c r="T32" s="1039"/>
      <c r="U32" s="1039"/>
      <c r="V32" s="1039">
        <v>521</v>
      </c>
      <c r="W32" s="1039"/>
      <c r="X32" s="1039"/>
      <c r="Y32" s="1039"/>
      <c r="Z32" s="1039"/>
      <c r="AA32" s="1039">
        <v>43</v>
      </c>
      <c r="AB32" s="1039"/>
      <c r="AC32" s="1039"/>
      <c r="AD32" s="1039"/>
      <c r="AE32" s="1040"/>
      <c r="AF32" s="1035">
        <v>33</v>
      </c>
      <c r="AG32" s="1036"/>
      <c r="AH32" s="1036"/>
      <c r="AI32" s="1036"/>
      <c r="AJ32" s="1037"/>
      <c r="AK32" s="980">
        <v>329</v>
      </c>
      <c r="AL32" s="971"/>
      <c r="AM32" s="971"/>
      <c r="AN32" s="971"/>
      <c r="AO32" s="971"/>
      <c r="AP32" s="971">
        <v>3809</v>
      </c>
      <c r="AQ32" s="971"/>
      <c r="AR32" s="971"/>
      <c r="AS32" s="971"/>
      <c r="AT32" s="971"/>
      <c r="AU32" s="971">
        <v>2658</v>
      </c>
      <c r="AV32" s="971"/>
      <c r="AW32" s="971"/>
      <c r="AX32" s="971"/>
      <c r="AY32" s="971"/>
      <c r="AZ32" s="1041" t="s">
        <v>517</v>
      </c>
      <c r="BA32" s="1041"/>
      <c r="BB32" s="1041"/>
      <c r="BC32" s="1041"/>
      <c r="BD32" s="1041"/>
      <c r="BE32" s="972" t="s">
        <v>410</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393</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1349</v>
      </c>
      <c r="AG63" s="959"/>
      <c r="AH63" s="959"/>
      <c r="AI63" s="959"/>
      <c r="AJ63" s="1022"/>
      <c r="AK63" s="1023"/>
      <c r="AL63" s="963"/>
      <c r="AM63" s="963"/>
      <c r="AN63" s="963"/>
      <c r="AO63" s="963"/>
      <c r="AP63" s="959">
        <v>3809</v>
      </c>
      <c r="AQ63" s="959"/>
      <c r="AR63" s="959"/>
      <c r="AS63" s="959"/>
      <c r="AT63" s="959"/>
      <c r="AU63" s="959">
        <v>2658</v>
      </c>
      <c r="AV63" s="959"/>
      <c r="AW63" s="959"/>
      <c r="AX63" s="959"/>
      <c r="AY63" s="959"/>
      <c r="AZ63" s="1017"/>
      <c r="BA63" s="1017"/>
      <c r="BB63" s="1017"/>
      <c r="BC63" s="1017"/>
      <c r="BD63" s="1017"/>
      <c r="BE63" s="960"/>
      <c r="BF63" s="960"/>
      <c r="BG63" s="960"/>
      <c r="BH63" s="960"/>
      <c r="BI63" s="961"/>
      <c r="BJ63" s="1018" t="s">
        <v>414</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416</v>
      </c>
      <c r="B66" s="996"/>
      <c r="C66" s="996"/>
      <c r="D66" s="996"/>
      <c r="E66" s="996"/>
      <c r="F66" s="996"/>
      <c r="G66" s="996"/>
      <c r="H66" s="996"/>
      <c r="I66" s="996"/>
      <c r="J66" s="996"/>
      <c r="K66" s="996"/>
      <c r="L66" s="996"/>
      <c r="M66" s="996"/>
      <c r="N66" s="996"/>
      <c r="O66" s="996"/>
      <c r="P66" s="997"/>
      <c r="Q66" s="1001" t="s">
        <v>398</v>
      </c>
      <c r="R66" s="1002"/>
      <c r="S66" s="1002"/>
      <c r="T66" s="1002"/>
      <c r="U66" s="1003"/>
      <c r="V66" s="1001" t="s">
        <v>417</v>
      </c>
      <c r="W66" s="1002"/>
      <c r="X66" s="1002"/>
      <c r="Y66" s="1002"/>
      <c r="Z66" s="1003"/>
      <c r="AA66" s="1001" t="s">
        <v>418</v>
      </c>
      <c r="AB66" s="1002"/>
      <c r="AC66" s="1002"/>
      <c r="AD66" s="1002"/>
      <c r="AE66" s="1003"/>
      <c r="AF66" s="1007" t="s">
        <v>419</v>
      </c>
      <c r="AG66" s="1008"/>
      <c r="AH66" s="1008"/>
      <c r="AI66" s="1008"/>
      <c r="AJ66" s="1009"/>
      <c r="AK66" s="1001" t="s">
        <v>420</v>
      </c>
      <c r="AL66" s="996"/>
      <c r="AM66" s="996"/>
      <c r="AN66" s="996"/>
      <c r="AO66" s="997"/>
      <c r="AP66" s="1001" t="s">
        <v>421</v>
      </c>
      <c r="AQ66" s="1002"/>
      <c r="AR66" s="1002"/>
      <c r="AS66" s="1002"/>
      <c r="AT66" s="1003"/>
      <c r="AU66" s="1001" t="s">
        <v>422</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580</v>
      </c>
      <c r="C68" s="986"/>
      <c r="D68" s="986"/>
      <c r="E68" s="986"/>
      <c r="F68" s="986"/>
      <c r="G68" s="986"/>
      <c r="H68" s="986"/>
      <c r="I68" s="986"/>
      <c r="J68" s="986"/>
      <c r="K68" s="986"/>
      <c r="L68" s="986"/>
      <c r="M68" s="986"/>
      <c r="N68" s="986"/>
      <c r="O68" s="986"/>
      <c r="P68" s="987"/>
      <c r="Q68" s="988">
        <v>1608</v>
      </c>
      <c r="R68" s="982"/>
      <c r="S68" s="982"/>
      <c r="T68" s="982"/>
      <c r="U68" s="982"/>
      <c r="V68" s="982">
        <v>1370</v>
      </c>
      <c r="W68" s="982"/>
      <c r="X68" s="982"/>
      <c r="Y68" s="982"/>
      <c r="Z68" s="982"/>
      <c r="AA68" s="982">
        <v>237</v>
      </c>
      <c r="AB68" s="982"/>
      <c r="AC68" s="982"/>
      <c r="AD68" s="982"/>
      <c r="AE68" s="982"/>
      <c r="AF68" s="982">
        <v>237</v>
      </c>
      <c r="AG68" s="982"/>
      <c r="AH68" s="982"/>
      <c r="AI68" s="982"/>
      <c r="AJ68" s="982"/>
      <c r="AK68" s="982" t="s">
        <v>579</v>
      </c>
      <c r="AL68" s="982"/>
      <c r="AM68" s="982"/>
      <c r="AN68" s="982"/>
      <c r="AO68" s="982"/>
      <c r="AP68" s="982" t="s">
        <v>579</v>
      </c>
      <c r="AQ68" s="982"/>
      <c r="AR68" s="982"/>
      <c r="AS68" s="982"/>
      <c r="AT68" s="982"/>
      <c r="AU68" s="982" t="s">
        <v>579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581</v>
      </c>
      <c r="C69" s="975"/>
      <c r="D69" s="975"/>
      <c r="E69" s="975"/>
      <c r="F69" s="975"/>
      <c r="G69" s="975"/>
      <c r="H69" s="975"/>
      <c r="I69" s="975"/>
      <c r="J69" s="975"/>
      <c r="K69" s="975"/>
      <c r="L69" s="975"/>
      <c r="M69" s="975"/>
      <c r="N69" s="975"/>
      <c r="O69" s="975"/>
      <c r="P69" s="976"/>
      <c r="Q69" s="977">
        <v>435773</v>
      </c>
      <c r="R69" s="971"/>
      <c r="S69" s="971"/>
      <c r="T69" s="971"/>
      <c r="U69" s="971"/>
      <c r="V69" s="971">
        <v>433285</v>
      </c>
      <c r="W69" s="971"/>
      <c r="X69" s="971"/>
      <c r="Y69" s="971"/>
      <c r="Z69" s="971"/>
      <c r="AA69" s="971">
        <v>2487</v>
      </c>
      <c r="AB69" s="971"/>
      <c r="AC69" s="971"/>
      <c r="AD69" s="971"/>
      <c r="AE69" s="971"/>
      <c r="AF69" s="971">
        <v>2487</v>
      </c>
      <c r="AG69" s="971"/>
      <c r="AH69" s="971"/>
      <c r="AI69" s="971"/>
      <c r="AJ69" s="971"/>
      <c r="AK69" s="971">
        <v>902</v>
      </c>
      <c r="AL69" s="971"/>
      <c r="AM69" s="971"/>
      <c r="AN69" s="971"/>
      <c r="AO69" s="971"/>
      <c r="AP69" s="971" t="s">
        <v>579</v>
      </c>
      <c r="AQ69" s="971"/>
      <c r="AR69" s="971"/>
      <c r="AS69" s="971"/>
      <c r="AT69" s="971"/>
      <c r="AU69" s="971" t="s">
        <v>579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583</v>
      </c>
      <c r="C70" s="975"/>
      <c r="D70" s="975"/>
      <c r="E70" s="975"/>
      <c r="F70" s="975"/>
      <c r="G70" s="975"/>
      <c r="H70" s="975"/>
      <c r="I70" s="975"/>
      <c r="J70" s="975"/>
      <c r="K70" s="975"/>
      <c r="L70" s="975"/>
      <c r="M70" s="975"/>
      <c r="N70" s="975"/>
      <c r="O70" s="975"/>
      <c r="P70" s="976"/>
      <c r="Q70" s="977">
        <v>4171</v>
      </c>
      <c r="R70" s="971"/>
      <c r="S70" s="971"/>
      <c r="T70" s="971"/>
      <c r="U70" s="971"/>
      <c r="V70" s="971">
        <v>4029</v>
      </c>
      <c r="W70" s="971"/>
      <c r="X70" s="971"/>
      <c r="Y70" s="971"/>
      <c r="Z70" s="971"/>
      <c r="AA70" s="971">
        <v>142</v>
      </c>
      <c r="AB70" s="971"/>
      <c r="AC70" s="971"/>
      <c r="AD70" s="971"/>
      <c r="AE70" s="971"/>
      <c r="AF70" s="971">
        <v>142</v>
      </c>
      <c r="AG70" s="971"/>
      <c r="AH70" s="971"/>
      <c r="AI70" s="971"/>
      <c r="AJ70" s="971"/>
      <c r="AK70" s="971" t="s">
        <v>579</v>
      </c>
      <c r="AL70" s="971"/>
      <c r="AM70" s="971"/>
      <c r="AN70" s="971"/>
      <c r="AO70" s="971"/>
      <c r="AP70" s="971" t="s">
        <v>579</v>
      </c>
      <c r="AQ70" s="971"/>
      <c r="AR70" s="971"/>
      <c r="AS70" s="971"/>
      <c r="AT70" s="971"/>
      <c r="AU70" s="971" t="s">
        <v>579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584</v>
      </c>
      <c r="C71" s="975"/>
      <c r="D71" s="975"/>
      <c r="E71" s="975"/>
      <c r="F71" s="975"/>
      <c r="G71" s="975"/>
      <c r="H71" s="975"/>
      <c r="I71" s="975"/>
      <c r="J71" s="975"/>
      <c r="K71" s="975"/>
      <c r="L71" s="975"/>
      <c r="M71" s="975"/>
      <c r="N71" s="975"/>
      <c r="O71" s="975"/>
      <c r="P71" s="976"/>
      <c r="Q71" s="977">
        <v>547</v>
      </c>
      <c r="R71" s="971"/>
      <c r="S71" s="971"/>
      <c r="T71" s="971"/>
      <c r="U71" s="971"/>
      <c r="V71" s="971">
        <v>518</v>
      </c>
      <c r="W71" s="971"/>
      <c r="X71" s="971"/>
      <c r="Y71" s="971"/>
      <c r="Z71" s="971"/>
      <c r="AA71" s="971">
        <v>29</v>
      </c>
      <c r="AB71" s="971"/>
      <c r="AC71" s="971"/>
      <c r="AD71" s="971"/>
      <c r="AE71" s="971"/>
      <c r="AF71" s="971">
        <v>29</v>
      </c>
      <c r="AG71" s="971"/>
      <c r="AH71" s="971"/>
      <c r="AI71" s="971"/>
      <c r="AJ71" s="971"/>
      <c r="AK71" s="971" t="s">
        <v>517</v>
      </c>
      <c r="AL71" s="971"/>
      <c r="AM71" s="971"/>
      <c r="AN71" s="971"/>
      <c r="AO71" s="971"/>
      <c r="AP71" s="971" t="s">
        <v>517</v>
      </c>
      <c r="AQ71" s="971"/>
      <c r="AR71" s="971"/>
      <c r="AS71" s="971"/>
      <c r="AT71" s="971"/>
      <c r="AU71" s="971" t="s">
        <v>517</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585</v>
      </c>
      <c r="C72" s="975"/>
      <c r="D72" s="975"/>
      <c r="E72" s="975"/>
      <c r="F72" s="975"/>
      <c r="G72" s="975"/>
      <c r="H72" s="975"/>
      <c r="I72" s="975"/>
      <c r="J72" s="975"/>
      <c r="K72" s="975"/>
      <c r="L72" s="975"/>
      <c r="M72" s="975"/>
      <c r="N72" s="975"/>
      <c r="O72" s="975"/>
      <c r="P72" s="976"/>
      <c r="Q72" s="977">
        <v>1184</v>
      </c>
      <c r="R72" s="971"/>
      <c r="S72" s="971"/>
      <c r="T72" s="971"/>
      <c r="U72" s="971"/>
      <c r="V72" s="971">
        <v>1145</v>
      </c>
      <c r="W72" s="971"/>
      <c r="X72" s="971"/>
      <c r="Y72" s="971"/>
      <c r="Z72" s="971"/>
      <c r="AA72" s="971">
        <v>39</v>
      </c>
      <c r="AB72" s="971"/>
      <c r="AC72" s="971"/>
      <c r="AD72" s="971"/>
      <c r="AE72" s="971"/>
      <c r="AF72" s="971">
        <v>39</v>
      </c>
      <c r="AG72" s="971"/>
      <c r="AH72" s="971"/>
      <c r="AI72" s="971"/>
      <c r="AJ72" s="971"/>
      <c r="AK72" s="971" t="s">
        <v>579</v>
      </c>
      <c r="AL72" s="971"/>
      <c r="AM72" s="971"/>
      <c r="AN72" s="971"/>
      <c r="AO72" s="971"/>
      <c r="AP72" s="971">
        <v>1615</v>
      </c>
      <c r="AQ72" s="971"/>
      <c r="AR72" s="971"/>
      <c r="AS72" s="971"/>
      <c r="AT72" s="971"/>
      <c r="AU72" s="971">
        <v>332</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586</v>
      </c>
      <c r="C73" s="975"/>
      <c r="D73" s="975"/>
      <c r="E73" s="975"/>
      <c r="F73" s="975"/>
      <c r="G73" s="975"/>
      <c r="H73" s="975"/>
      <c r="I73" s="975"/>
      <c r="J73" s="975"/>
      <c r="K73" s="975"/>
      <c r="L73" s="975"/>
      <c r="M73" s="975"/>
      <c r="N73" s="975"/>
      <c r="O73" s="975"/>
      <c r="P73" s="976"/>
      <c r="Q73" s="977">
        <v>0</v>
      </c>
      <c r="R73" s="971"/>
      <c r="S73" s="971"/>
      <c r="T73" s="971"/>
      <c r="U73" s="971"/>
      <c r="V73" s="971">
        <v>0</v>
      </c>
      <c r="W73" s="971"/>
      <c r="X73" s="971"/>
      <c r="Y73" s="971"/>
      <c r="Z73" s="971"/>
      <c r="AA73" s="971">
        <v>0</v>
      </c>
      <c r="AB73" s="971"/>
      <c r="AC73" s="971"/>
      <c r="AD73" s="971"/>
      <c r="AE73" s="971"/>
      <c r="AF73" s="971">
        <v>0</v>
      </c>
      <c r="AG73" s="971"/>
      <c r="AH73" s="971"/>
      <c r="AI73" s="971"/>
      <c r="AJ73" s="971"/>
      <c r="AK73" s="971" t="s">
        <v>517</v>
      </c>
      <c r="AL73" s="971"/>
      <c r="AM73" s="971"/>
      <c r="AN73" s="971"/>
      <c r="AO73" s="971"/>
      <c r="AP73" s="971" t="s">
        <v>517</v>
      </c>
      <c r="AQ73" s="971"/>
      <c r="AR73" s="971"/>
      <c r="AS73" s="971"/>
      <c r="AT73" s="971"/>
      <c r="AU73" s="971" t="s">
        <v>517</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393</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2724</v>
      </c>
      <c r="AG88" s="959"/>
      <c r="AH88" s="959"/>
      <c r="AI88" s="959"/>
      <c r="AJ88" s="959"/>
      <c r="AK88" s="963"/>
      <c r="AL88" s="963"/>
      <c r="AM88" s="963"/>
      <c r="AN88" s="963"/>
      <c r="AO88" s="963"/>
      <c r="AP88" s="959">
        <v>1615</v>
      </c>
      <c r="AQ88" s="959"/>
      <c r="AR88" s="959"/>
      <c r="AS88" s="959"/>
      <c r="AT88" s="959"/>
      <c r="AU88" s="959">
        <v>332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100</v>
      </c>
      <c r="CS102" s="953"/>
      <c r="CT102" s="953"/>
      <c r="CU102" s="953"/>
      <c r="CV102" s="954"/>
      <c r="CW102" s="952">
        <v>96</v>
      </c>
      <c r="CX102" s="953"/>
      <c r="CY102" s="953"/>
      <c r="CZ102" s="953"/>
      <c r="DA102" s="954"/>
      <c r="DB102" s="952" t="s">
        <v>579</v>
      </c>
      <c r="DC102" s="953"/>
      <c r="DD102" s="953"/>
      <c r="DE102" s="953"/>
      <c r="DF102" s="954"/>
      <c r="DG102" s="952" t="s">
        <v>579</v>
      </c>
      <c r="DH102" s="953"/>
      <c r="DI102" s="953"/>
      <c r="DJ102" s="953"/>
      <c r="DK102" s="954"/>
      <c r="DL102" s="952" t="s">
        <v>579</v>
      </c>
      <c r="DM102" s="953"/>
      <c r="DN102" s="953"/>
      <c r="DO102" s="953"/>
      <c r="DP102" s="954"/>
      <c r="DQ102" s="952" t="s">
        <v>579</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311</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311</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311</v>
      </c>
      <c r="DR109" s="896"/>
      <c r="DS109" s="896"/>
      <c r="DT109" s="896"/>
      <c r="DU109" s="897"/>
      <c r="DV109" s="898" t="s">
        <v>434</v>
      </c>
      <c r="DW109" s="896"/>
      <c r="DX109" s="896"/>
      <c r="DY109" s="896"/>
      <c r="DZ109" s="929"/>
    </row>
    <row r="110" spans="1:131" s="230" customFormat="1" ht="26.25" customHeight="1" x14ac:dyDescent="0.15">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600670</v>
      </c>
      <c r="AB110" s="889"/>
      <c r="AC110" s="889"/>
      <c r="AD110" s="889"/>
      <c r="AE110" s="890"/>
      <c r="AF110" s="891">
        <v>642104</v>
      </c>
      <c r="AG110" s="889"/>
      <c r="AH110" s="889"/>
      <c r="AI110" s="889"/>
      <c r="AJ110" s="890"/>
      <c r="AK110" s="891">
        <v>720758</v>
      </c>
      <c r="AL110" s="889"/>
      <c r="AM110" s="889"/>
      <c r="AN110" s="889"/>
      <c r="AO110" s="890"/>
      <c r="AP110" s="892">
        <v>14.1</v>
      </c>
      <c r="AQ110" s="893"/>
      <c r="AR110" s="893"/>
      <c r="AS110" s="893"/>
      <c r="AT110" s="894"/>
      <c r="AU110" s="930" t="s">
        <v>75</v>
      </c>
      <c r="AV110" s="931"/>
      <c r="AW110" s="931"/>
      <c r="AX110" s="931"/>
      <c r="AY110" s="931"/>
      <c r="AZ110" s="860" t="s">
        <v>437</v>
      </c>
      <c r="BA110" s="808"/>
      <c r="BB110" s="808"/>
      <c r="BC110" s="808"/>
      <c r="BD110" s="808"/>
      <c r="BE110" s="808"/>
      <c r="BF110" s="808"/>
      <c r="BG110" s="808"/>
      <c r="BH110" s="808"/>
      <c r="BI110" s="808"/>
      <c r="BJ110" s="808"/>
      <c r="BK110" s="808"/>
      <c r="BL110" s="808"/>
      <c r="BM110" s="808"/>
      <c r="BN110" s="808"/>
      <c r="BO110" s="808"/>
      <c r="BP110" s="809"/>
      <c r="BQ110" s="861">
        <v>8268434</v>
      </c>
      <c r="BR110" s="842"/>
      <c r="BS110" s="842"/>
      <c r="BT110" s="842"/>
      <c r="BU110" s="842"/>
      <c r="BV110" s="842">
        <v>8394784</v>
      </c>
      <c r="BW110" s="842"/>
      <c r="BX110" s="842"/>
      <c r="BY110" s="842"/>
      <c r="BZ110" s="842"/>
      <c r="CA110" s="842">
        <v>8107009</v>
      </c>
      <c r="CB110" s="842"/>
      <c r="CC110" s="842"/>
      <c r="CD110" s="842"/>
      <c r="CE110" s="842"/>
      <c r="CF110" s="866">
        <v>158.4</v>
      </c>
      <c r="CG110" s="867"/>
      <c r="CH110" s="867"/>
      <c r="CI110" s="867"/>
      <c r="CJ110" s="867"/>
      <c r="CK110" s="926" t="s">
        <v>438</v>
      </c>
      <c r="CL110" s="819"/>
      <c r="CM110" s="86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440</v>
      </c>
      <c r="DH110" s="842"/>
      <c r="DI110" s="842"/>
      <c r="DJ110" s="842"/>
      <c r="DK110" s="842"/>
      <c r="DL110" s="842" t="s">
        <v>440</v>
      </c>
      <c r="DM110" s="842"/>
      <c r="DN110" s="842"/>
      <c r="DO110" s="842"/>
      <c r="DP110" s="842"/>
      <c r="DQ110" s="842" t="s">
        <v>440</v>
      </c>
      <c r="DR110" s="842"/>
      <c r="DS110" s="842"/>
      <c r="DT110" s="842"/>
      <c r="DU110" s="842"/>
      <c r="DV110" s="843" t="s">
        <v>440</v>
      </c>
      <c r="DW110" s="843"/>
      <c r="DX110" s="843"/>
      <c r="DY110" s="843"/>
      <c r="DZ110" s="844"/>
    </row>
    <row r="111" spans="1:131" s="230" customFormat="1" ht="26.25" customHeight="1" x14ac:dyDescent="0.15">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131</v>
      </c>
      <c r="AB111" s="919"/>
      <c r="AC111" s="919"/>
      <c r="AD111" s="919"/>
      <c r="AE111" s="920"/>
      <c r="AF111" s="921" t="s">
        <v>131</v>
      </c>
      <c r="AG111" s="919"/>
      <c r="AH111" s="919"/>
      <c r="AI111" s="919"/>
      <c r="AJ111" s="920"/>
      <c r="AK111" s="921" t="s">
        <v>131</v>
      </c>
      <c r="AL111" s="919"/>
      <c r="AM111" s="919"/>
      <c r="AN111" s="919"/>
      <c r="AO111" s="920"/>
      <c r="AP111" s="922" t="s">
        <v>442</v>
      </c>
      <c r="AQ111" s="923"/>
      <c r="AR111" s="923"/>
      <c r="AS111" s="923"/>
      <c r="AT111" s="924"/>
      <c r="AU111" s="932"/>
      <c r="AV111" s="933"/>
      <c r="AW111" s="933"/>
      <c r="AX111" s="933"/>
      <c r="AY111" s="933"/>
      <c r="AZ111" s="815" t="s">
        <v>443</v>
      </c>
      <c r="BA111" s="752"/>
      <c r="BB111" s="752"/>
      <c r="BC111" s="752"/>
      <c r="BD111" s="752"/>
      <c r="BE111" s="752"/>
      <c r="BF111" s="752"/>
      <c r="BG111" s="752"/>
      <c r="BH111" s="752"/>
      <c r="BI111" s="752"/>
      <c r="BJ111" s="752"/>
      <c r="BK111" s="752"/>
      <c r="BL111" s="752"/>
      <c r="BM111" s="752"/>
      <c r="BN111" s="752"/>
      <c r="BO111" s="752"/>
      <c r="BP111" s="753"/>
      <c r="BQ111" s="816" t="s">
        <v>442</v>
      </c>
      <c r="BR111" s="817"/>
      <c r="BS111" s="817"/>
      <c r="BT111" s="817"/>
      <c r="BU111" s="817"/>
      <c r="BV111" s="817" t="s">
        <v>442</v>
      </c>
      <c r="BW111" s="817"/>
      <c r="BX111" s="817"/>
      <c r="BY111" s="817"/>
      <c r="BZ111" s="817"/>
      <c r="CA111" s="817" t="s">
        <v>442</v>
      </c>
      <c r="CB111" s="817"/>
      <c r="CC111" s="817"/>
      <c r="CD111" s="817"/>
      <c r="CE111" s="817"/>
      <c r="CF111" s="875" t="s">
        <v>442</v>
      </c>
      <c r="CG111" s="876"/>
      <c r="CH111" s="876"/>
      <c r="CI111" s="876"/>
      <c r="CJ111" s="876"/>
      <c r="CK111" s="927"/>
      <c r="CL111" s="821"/>
      <c r="CM111" s="815" t="s">
        <v>444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442</v>
      </c>
      <c r="DH111" s="817"/>
      <c r="DI111" s="817"/>
      <c r="DJ111" s="817"/>
      <c r="DK111" s="817"/>
      <c r="DL111" s="817" t="s">
        <v>131</v>
      </c>
      <c r="DM111" s="817"/>
      <c r="DN111" s="817"/>
      <c r="DO111" s="817"/>
      <c r="DP111" s="817"/>
      <c r="DQ111" s="817" t="s">
        <v>442</v>
      </c>
      <c r="DR111" s="817"/>
      <c r="DS111" s="817"/>
      <c r="DT111" s="817"/>
      <c r="DU111" s="817"/>
      <c r="DV111" s="794" t="s">
        <v>131</v>
      </c>
      <c r="DW111" s="794"/>
      <c r="DX111" s="794"/>
      <c r="DY111" s="794"/>
      <c r="DZ111" s="795"/>
    </row>
    <row r="112" spans="1:131" s="230" customFormat="1" ht="26.25" customHeight="1" x14ac:dyDescent="0.15">
      <c r="A112" s="912" t="s">
        <v>445</v>
      </c>
      <c r="B112" s="913"/>
      <c r="C112" s="752" t="s">
        <v>446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442</v>
      </c>
      <c r="AB112" s="780"/>
      <c r="AC112" s="780"/>
      <c r="AD112" s="780"/>
      <c r="AE112" s="781"/>
      <c r="AF112" s="782" t="s">
        <v>395</v>
      </c>
      <c r="AG112" s="780"/>
      <c r="AH112" s="780"/>
      <c r="AI112" s="780"/>
      <c r="AJ112" s="781"/>
      <c r="AK112" s="782" t="s">
        <v>395</v>
      </c>
      <c r="AL112" s="780"/>
      <c r="AM112" s="780"/>
      <c r="AN112" s="780"/>
      <c r="AO112" s="781"/>
      <c r="AP112" s="824" t="s">
        <v>395</v>
      </c>
      <c r="AQ112" s="825"/>
      <c r="AR112" s="825"/>
      <c r="AS112" s="825"/>
      <c r="AT112" s="826"/>
      <c r="AU112" s="932"/>
      <c r="AV112" s="933"/>
      <c r="AW112" s="933"/>
      <c r="AX112" s="933"/>
      <c r="AY112" s="933"/>
      <c r="AZ112" s="815" t="s">
        <v>447</v>
      </c>
      <c r="BA112" s="752"/>
      <c r="BB112" s="752"/>
      <c r="BC112" s="752"/>
      <c r="BD112" s="752"/>
      <c r="BE112" s="752"/>
      <c r="BF112" s="752"/>
      <c r="BG112" s="752"/>
      <c r="BH112" s="752"/>
      <c r="BI112" s="752"/>
      <c r="BJ112" s="752"/>
      <c r="BK112" s="752"/>
      <c r="BL112" s="752"/>
      <c r="BM112" s="752"/>
      <c r="BN112" s="752"/>
      <c r="BO112" s="752"/>
      <c r="BP112" s="753"/>
      <c r="BQ112" s="816">
        <v>3190181</v>
      </c>
      <c r="BR112" s="817"/>
      <c r="BS112" s="817"/>
      <c r="BT112" s="817"/>
      <c r="BU112" s="817"/>
      <c r="BV112" s="817">
        <v>2867150</v>
      </c>
      <c r="BW112" s="817"/>
      <c r="BX112" s="817"/>
      <c r="BY112" s="817"/>
      <c r="BZ112" s="817"/>
      <c r="CA112" s="817">
        <v>2658388</v>
      </c>
      <c r="CB112" s="817"/>
      <c r="CC112" s="817"/>
      <c r="CD112" s="817"/>
      <c r="CE112" s="817"/>
      <c r="CF112" s="875">
        <v>52</v>
      </c>
      <c r="CG112" s="876"/>
      <c r="CH112" s="876"/>
      <c r="CI112" s="876"/>
      <c r="CJ112" s="876"/>
      <c r="CK112" s="927"/>
      <c r="CL112" s="821"/>
      <c r="CM112" s="815"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395</v>
      </c>
      <c r="DH112" s="817"/>
      <c r="DI112" s="817"/>
      <c r="DJ112" s="817"/>
      <c r="DK112" s="817"/>
      <c r="DL112" s="817" t="s">
        <v>395</v>
      </c>
      <c r="DM112" s="817"/>
      <c r="DN112" s="817"/>
      <c r="DO112" s="817"/>
      <c r="DP112" s="817"/>
      <c r="DQ112" s="817" t="s">
        <v>395</v>
      </c>
      <c r="DR112" s="817"/>
      <c r="DS112" s="817"/>
      <c r="DT112" s="817"/>
      <c r="DU112" s="817"/>
      <c r="DV112" s="794" t="s">
        <v>395</v>
      </c>
      <c r="DW112" s="794"/>
      <c r="DX112" s="794"/>
      <c r="DY112" s="794"/>
      <c r="DZ112" s="795"/>
    </row>
    <row r="113" spans="1:130" s="230" customFormat="1" ht="26.25" customHeight="1" x14ac:dyDescent="0.15">
      <c r="A113" s="914"/>
      <c r="B113" s="915"/>
      <c r="C113" s="752" t="s">
        <v>449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259966</v>
      </c>
      <c r="AB113" s="919"/>
      <c r="AC113" s="919"/>
      <c r="AD113" s="919"/>
      <c r="AE113" s="920"/>
      <c r="AF113" s="921">
        <v>268534</v>
      </c>
      <c r="AG113" s="919"/>
      <c r="AH113" s="919"/>
      <c r="AI113" s="919"/>
      <c r="AJ113" s="920"/>
      <c r="AK113" s="921">
        <v>278237</v>
      </c>
      <c r="AL113" s="919"/>
      <c r="AM113" s="919"/>
      <c r="AN113" s="919"/>
      <c r="AO113" s="920"/>
      <c r="AP113" s="922">
        <v>5.4</v>
      </c>
      <c r="AQ113" s="923"/>
      <c r="AR113" s="923"/>
      <c r="AS113" s="923"/>
      <c r="AT113" s="924"/>
      <c r="AU113" s="932"/>
      <c r="AV113" s="933"/>
      <c r="AW113" s="933"/>
      <c r="AX113" s="933"/>
      <c r="AY113" s="933"/>
      <c r="AZ113" s="815" t="s">
        <v>450</v>
      </c>
      <c r="BA113" s="752"/>
      <c r="BB113" s="752"/>
      <c r="BC113" s="752"/>
      <c r="BD113" s="752"/>
      <c r="BE113" s="752"/>
      <c r="BF113" s="752"/>
      <c r="BG113" s="752"/>
      <c r="BH113" s="752"/>
      <c r="BI113" s="752"/>
      <c r="BJ113" s="752"/>
      <c r="BK113" s="752"/>
      <c r="BL113" s="752"/>
      <c r="BM113" s="752"/>
      <c r="BN113" s="752"/>
      <c r="BO113" s="752"/>
      <c r="BP113" s="753"/>
      <c r="BQ113" s="816">
        <v>364906</v>
      </c>
      <c r="BR113" s="817"/>
      <c r="BS113" s="817"/>
      <c r="BT113" s="817"/>
      <c r="BU113" s="817"/>
      <c r="BV113" s="817">
        <v>364309</v>
      </c>
      <c r="BW113" s="817"/>
      <c r="BX113" s="817"/>
      <c r="BY113" s="817"/>
      <c r="BZ113" s="817"/>
      <c r="CA113" s="817">
        <v>332128</v>
      </c>
      <c r="CB113" s="817"/>
      <c r="CC113" s="817"/>
      <c r="CD113" s="817"/>
      <c r="CE113" s="817"/>
      <c r="CF113" s="875">
        <v>6.5</v>
      </c>
      <c r="CG113" s="876"/>
      <c r="CH113" s="876"/>
      <c r="CI113" s="876"/>
      <c r="CJ113" s="876"/>
      <c r="CK113" s="927"/>
      <c r="CL113" s="821"/>
      <c r="CM113" s="815" t="s">
        <v>451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395</v>
      </c>
      <c r="DH113" s="780"/>
      <c r="DI113" s="780"/>
      <c r="DJ113" s="780"/>
      <c r="DK113" s="781"/>
      <c r="DL113" s="782" t="s">
        <v>452</v>
      </c>
      <c r="DM113" s="780"/>
      <c r="DN113" s="780"/>
      <c r="DO113" s="780"/>
      <c r="DP113" s="781"/>
      <c r="DQ113" s="782" t="s">
        <v>395</v>
      </c>
      <c r="DR113" s="780"/>
      <c r="DS113" s="780"/>
      <c r="DT113" s="780"/>
      <c r="DU113" s="781"/>
      <c r="DV113" s="824" t="s">
        <v>395</v>
      </c>
      <c r="DW113" s="825"/>
      <c r="DX113" s="825"/>
      <c r="DY113" s="825"/>
      <c r="DZ113" s="826"/>
    </row>
    <row r="114" spans="1:130" s="230" customFormat="1" ht="26.25" customHeight="1" x14ac:dyDescent="0.15">
      <c r="A114" s="914"/>
      <c r="B114" s="915"/>
      <c r="C114" s="752" t="s">
        <v>453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22642</v>
      </c>
      <c r="AB114" s="780"/>
      <c r="AC114" s="780"/>
      <c r="AD114" s="780"/>
      <c r="AE114" s="781"/>
      <c r="AF114" s="782">
        <v>32805</v>
      </c>
      <c r="AG114" s="780"/>
      <c r="AH114" s="780"/>
      <c r="AI114" s="780"/>
      <c r="AJ114" s="781"/>
      <c r="AK114" s="782">
        <v>32916</v>
      </c>
      <c r="AL114" s="780"/>
      <c r="AM114" s="780"/>
      <c r="AN114" s="780"/>
      <c r="AO114" s="781"/>
      <c r="AP114" s="824">
        <v>0.6</v>
      </c>
      <c r="AQ114" s="825"/>
      <c r="AR114" s="825"/>
      <c r="AS114" s="825"/>
      <c r="AT114" s="826"/>
      <c r="AU114" s="932"/>
      <c r="AV114" s="933"/>
      <c r="AW114" s="933"/>
      <c r="AX114" s="933"/>
      <c r="AY114" s="933"/>
      <c r="AZ114" s="815" t="s">
        <v>454</v>
      </c>
      <c r="BA114" s="752"/>
      <c r="BB114" s="752"/>
      <c r="BC114" s="752"/>
      <c r="BD114" s="752"/>
      <c r="BE114" s="752"/>
      <c r="BF114" s="752"/>
      <c r="BG114" s="752"/>
      <c r="BH114" s="752"/>
      <c r="BI114" s="752"/>
      <c r="BJ114" s="752"/>
      <c r="BK114" s="752"/>
      <c r="BL114" s="752"/>
      <c r="BM114" s="752"/>
      <c r="BN114" s="752"/>
      <c r="BO114" s="752"/>
      <c r="BP114" s="753"/>
      <c r="BQ114" s="816">
        <v>835622</v>
      </c>
      <c r="BR114" s="817"/>
      <c r="BS114" s="817"/>
      <c r="BT114" s="817"/>
      <c r="BU114" s="817"/>
      <c r="BV114" s="817">
        <v>800302</v>
      </c>
      <c r="BW114" s="817"/>
      <c r="BX114" s="817"/>
      <c r="BY114" s="817"/>
      <c r="BZ114" s="817"/>
      <c r="CA114" s="817">
        <v>812677</v>
      </c>
      <c r="CB114" s="817"/>
      <c r="CC114" s="817"/>
      <c r="CD114" s="817"/>
      <c r="CE114" s="817"/>
      <c r="CF114" s="875">
        <v>15.9</v>
      </c>
      <c r="CG114" s="876"/>
      <c r="CH114" s="876"/>
      <c r="CI114" s="876"/>
      <c r="CJ114" s="876"/>
      <c r="CK114" s="927"/>
      <c r="CL114" s="821"/>
      <c r="CM114" s="815" t="s">
        <v>455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442</v>
      </c>
      <c r="DH114" s="780"/>
      <c r="DI114" s="780"/>
      <c r="DJ114" s="780"/>
      <c r="DK114" s="781"/>
      <c r="DL114" s="782" t="s">
        <v>395</v>
      </c>
      <c r="DM114" s="780"/>
      <c r="DN114" s="780"/>
      <c r="DO114" s="780"/>
      <c r="DP114" s="781"/>
      <c r="DQ114" s="782" t="s">
        <v>442</v>
      </c>
      <c r="DR114" s="780"/>
      <c r="DS114" s="780"/>
      <c r="DT114" s="780"/>
      <c r="DU114" s="781"/>
      <c r="DV114" s="824" t="s">
        <v>395</v>
      </c>
      <c r="DW114" s="825"/>
      <c r="DX114" s="825"/>
      <c r="DY114" s="825"/>
      <c r="DZ114" s="826"/>
    </row>
    <row r="115" spans="1:130" s="230" customFormat="1" ht="26.25" customHeight="1" x14ac:dyDescent="0.15">
      <c r="A115" s="914"/>
      <c r="B115" s="915"/>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395</v>
      </c>
      <c r="AB115" s="919"/>
      <c r="AC115" s="919"/>
      <c r="AD115" s="919"/>
      <c r="AE115" s="920"/>
      <c r="AF115" s="921" t="s">
        <v>442</v>
      </c>
      <c r="AG115" s="919"/>
      <c r="AH115" s="919"/>
      <c r="AI115" s="919"/>
      <c r="AJ115" s="920"/>
      <c r="AK115" s="921" t="s">
        <v>395</v>
      </c>
      <c r="AL115" s="919"/>
      <c r="AM115" s="919"/>
      <c r="AN115" s="919"/>
      <c r="AO115" s="920"/>
      <c r="AP115" s="922" t="s">
        <v>395</v>
      </c>
      <c r="AQ115" s="923"/>
      <c r="AR115" s="923"/>
      <c r="AS115" s="923"/>
      <c r="AT115" s="924"/>
      <c r="AU115" s="932"/>
      <c r="AV115" s="933"/>
      <c r="AW115" s="933"/>
      <c r="AX115" s="933"/>
      <c r="AY115" s="933"/>
      <c r="AZ115" s="815" t="s">
        <v>457</v>
      </c>
      <c r="BA115" s="752"/>
      <c r="BB115" s="752"/>
      <c r="BC115" s="752"/>
      <c r="BD115" s="752"/>
      <c r="BE115" s="752"/>
      <c r="BF115" s="752"/>
      <c r="BG115" s="752"/>
      <c r="BH115" s="752"/>
      <c r="BI115" s="752"/>
      <c r="BJ115" s="752"/>
      <c r="BK115" s="752"/>
      <c r="BL115" s="752"/>
      <c r="BM115" s="752"/>
      <c r="BN115" s="752"/>
      <c r="BO115" s="752"/>
      <c r="BP115" s="753"/>
      <c r="BQ115" s="816" t="s">
        <v>395</v>
      </c>
      <c r="BR115" s="817"/>
      <c r="BS115" s="817"/>
      <c r="BT115" s="817"/>
      <c r="BU115" s="817"/>
      <c r="BV115" s="817" t="s">
        <v>395</v>
      </c>
      <c r="BW115" s="817"/>
      <c r="BX115" s="817"/>
      <c r="BY115" s="817"/>
      <c r="BZ115" s="817"/>
      <c r="CA115" s="817" t="s">
        <v>442</v>
      </c>
      <c r="CB115" s="817"/>
      <c r="CC115" s="817"/>
      <c r="CD115" s="817"/>
      <c r="CE115" s="817"/>
      <c r="CF115" s="875" t="s">
        <v>442</v>
      </c>
      <c r="CG115" s="876"/>
      <c r="CH115" s="876"/>
      <c r="CI115" s="876"/>
      <c r="CJ115" s="876"/>
      <c r="CK115" s="927"/>
      <c r="CL115" s="821"/>
      <c r="CM115" s="815" t="s">
        <v>458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395</v>
      </c>
      <c r="DH115" s="780"/>
      <c r="DI115" s="780"/>
      <c r="DJ115" s="780"/>
      <c r="DK115" s="781"/>
      <c r="DL115" s="782" t="s">
        <v>395</v>
      </c>
      <c r="DM115" s="780"/>
      <c r="DN115" s="780"/>
      <c r="DO115" s="780"/>
      <c r="DP115" s="781"/>
      <c r="DQ115" s="782" t="s">
        <v>395</v>
      </c>
      <c r="DR115" s="780"/>
      <c r="DS115" s="780"/>
      <c r="DT115" s="780"/>
      <c r="DU115" s="781"/>
      <c r="DV115" s="824" t="s">
        <v>395</v>
      </c>
      <c r="DW115" s="825"/>
      <c r="DX115" s="825"/>
      <c r="DY115" s="825"/>
      <c r="DZ115" s="826"/>
    </row>
    <row r="116" spans="1:130" s="230" customFormat="1" ht="26.25" customHeight="1" x14ac:dyDescent="0.15">
      <c r="A116" s="916"/>
      <c r="B116" s="917"/>
      <c r="C116" s="839" t="s">
        <v>459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395</v>
      </c>
      <c r="AB116" s="780"/>
      <c r="AC116" s="780"/>
      <c r="AD116" s="780"/>
      <c r="AE116" s="781"/>
      <c r="AF116" s="782" t="s">
        <v>395</v>
      </c>
      <c r="AG116" s="780"/>
      <c r="AH116" s="780"/>
      <c r="AI116" s="780"/>
      <c r="AJ116" s="781"/>
      <c r="AK116" s="782" t="s">
        <v>395</v>
      </c>
      <c r="AL116" s="780"/>
      <c r="AM116" s="780"/>
      <c r="AN116" s="780"/>
      <c r="AO116" s="781"/>
      <c r="AP116" s="824" t="s">
        <v>395</v>
      </c>
      <c r="AQ116" s="825"/>
      <c r="AR116" s="825"/>
      <c r="AS116" s="825"/>
      <c r="AT116" s="826"/>
      <c r="AU116" s="932"/>
      <c r="AV116" s="933"/>
      <c r="AW116" s="933"/>
      <c r="AX116" s="933"/>
      <c r="AY116" s="933"/>
      <c r="AZ116" s="909" t="s">
        <v>460</v>
      </c>
      <c r="BA116" s="910"/>
      <c r="BB116" s="910"/>
      <c r="BC116" s="910"/>
      <c r="BD116" s="910"/>
      <c r="BE116" s="910"/>
      <c r="BF116" s="910"/>
      <c r="BG116" s="910"/>
      <c r="BH116" s="910"/>
      <c r="BI116" s="910"/>
      <c r="BJ116" s="910"/>
      <c r="BK116" s="910"/>
      <c r="BL116" s="910"/>
      <c r="BM116" s="910"/>
      <c r="BN116" s="910"/>
      <c r="BO116" s="910"/>
      <c r="BP116" s="911"/>
      <c r="BQ116" s="816" t="s">
        <v>442</v>
      </c>
      <c r="BR116" s="817"/>
      <c r="BS116" s="817"/>
      <c r="BT116" s="817"/>
      <c r="BU116" s="817"/>
      <c r="BV116" s="817" t="s">
        <v>395</v>
      </c>
      <c r="BW116" s="817"/>
      <c r="BX116" s="817"/>
      <c r="BY116" s="817"/>
      <c r="BZ116" s="817"/>
      <c r="CA116" s="817" t="s">
        <v>395</v>
      </c>
      <c r="CB116" s="817"/>
      <c r="CC116" s="817"/>
      <c r="CD116" s="817"/>
      <c r="CE116" s="817"/>
      <c r="CF116" s="875" t="s">
        <v>395</v>
      </c>
      <c r="CG116" s="876"/>
      <c r="CH116" s="876"/>
      <c r="CI116" s="876"/>
      <c r="CJ116" s="876"/>
      <c r="CK116" s="927"/>
      <c r="CL116" s="821"/>
      <c r="CM116" s="815" t="s">
        <v>461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395</v>
      </c>
      <c r="DH116" s="780"/>
      <c r="DI116" s="780"/>
      <c r="DJ116" s="780"/>
      <c r="DK116" s="781"/>
      <c r="DL116" s="782" t="s">
        <v>395</v>
      </c>
      <c r="DM116" s="780"/>
      <c r="DN116" s="780"/>
      <c r="DO116" s="780"/>
      <c r="DP116" s="781"/>
      <c r="DQ116" s="782" t="s">
        <v>442</v>
      </c>
      <c r="DR116" s="780"/>
      <c r="DS116" s="780"/>
      <c r="DT116" s="780"/>
      <c r="DU116" s="781"/>
      <c r="DV116" s="824" t="s">
        <v>395</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462</v>
      </c>
      <c r="Z117" s="897"/>
      <c r="AA117" s="902">
        <v>883278</v>
      </c>
      <c r="AB117" s="903"/>
      <c r="AC117" s="903"/>
      <c r="AD117" s="903"/>
      <c r="AE117" s="904"/>
      <c r="AF117" s="905">
        <v>943443</v>
      </c>
      <c r="AG117" s="903"/>
      <c r="AH117" s="903"/>
      <c r="AI117" s="903"/>
      <c r="AJ117" s="904"/>
      <c r="AK117" s="905">
        <v>1031911</v>
      </c>
      <c r="AL117" s="903"/>
      <c r="AM117" s="903"/>
      <c r="AN117" s="903"/>
      <c r="AO117" s="904"/>
      <c r="AP117" s="906"/>
      <c r="AQ117" s="907"/>
      <c r="AR117" s="907"/>
      <c r="AS117" s="907"/>
      <c r="AT117" s="908"/>
      <c r="AU117" s="932"/>
      <c r="AV117" s="933"/>
      <c r="AW117" s="933"/>
      <c r="AX117" s="933"/>
      <c r="AY117" s="933"/>
      <c r="AZ117" s="863" t="s">
        <v>463</v>
      </c>
      <c r="BA117" s="864"/>
      <c r="BB117" s="864"/>
      <c r="BC117" s="864"/>
      <c r="BD117" s="864"/>
      <c r="BE117" s="864"/>
      <c r="BF117" s="864"/>
      <c r="BG117" s="864"/>
      <c r="BH117" s="864"/>
      <c r="BI117" s="864"/>
      <c r="BJ117" s="864"/>
      <c r="BK117" s="864"/>
      <c r="BL117" s="864"/>
      <c r="BM117" s="864"/>
      <c r="BN117" s="864"/>
      <c r="BO117" s="864"/>
      <c r="BP117" s="865"/>
      <c r="BQ117" s="816" t="s">
        <v>440</v>
      </c>
      <c r="BR117" s="817"/>
      <c r="BS117" s="817"/>
      <c r="BT117" s="817"/>
      <c r="BU117" s="817"/>
      <c r="BV117" s="817" t="s">
        <v>440</v>
      </c>
      <c r="BW117" s="817"/>
      <c r="BX117" s="817"/>
      <c r="BY117" s="817"/>
      <c r="BZ117" s="817"/>
      <c r="CA117" s="817" t="s">
        <v>440</v>
      </c>
      <c r="CB117" s="817"/>
      <c r="CC117" s="817"/>
      <c r="CD117" s="817"/>
      <c r="CE117" s="817"/>
      <c r="CF117" s="875" t="s">
        <v>440</v>
      </c>
      <c r="CG117" s="876"/>
      <c r="CH117" s="876"/>
      <c r="CI117" s="876"/>
      <c r="CJ117" s="876"/>
      <c r="CK117" s="927"/>
      <c r="CL117" s="821"/>
      <c r="CM117" s="815" t="s">
        <v>464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131</v>
      </c>
      <c r="DH117" s="780"/>
      <c r="DI117" s="780"/>
      <c r="DJ117" s="780"/>
      <c r="DK117" s="781"/>
      <c r="DL117" s="782" t="s">
        <v>131</v>
      </c>
      <c r="DM117" s="780"/>
      <c r="DN117" s="780"/>
      <c r="DO117" s="780"/>
      <c r="DP117" s="781"/>
      <c r="DQ117" s="782" t="s">
        <v>440</v>
      </c>
      <c r="DR117" s="780"/>
      <c r="DS117" s="780"/>
      <c r="DT117" s="780"/>
      <c r="DU117" s="781"/>
      <c r="DV117" s="824" t="s">
        <v>131</v>
      </c>
      <c r="DW117" s="825"/>
      <c r="DX117" s="825"/>
      <c r="DY117" s="825"/>
      <c r="DZ117" s="826"/>
    </row>
    <row r="118" spans="1:130" s="230" customFormat="1" ht="26.25" customHeight="1" x14ac:dyDescent="0.15">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311</v>
      </c>
      <c r="AL118" s="896"/>
      <c r="AM118" s="896"/>
      <c r="AN118" s="896"/>
      <c r="AO118" s="897"/>
      <c r="AP118" s="899" t="s">
        <v>434</v>
      </c>
      <c r="AQ118" s="900"/>
      <c r="AR118" s="900"/>
      <c r="AS118" s="900"/>
      <c r="AT118" s="901"/>
      <c r="AU118" s="932"/>
      <c r="AV118" s="933"/>
      <c r="AW118" s="933"/>
      <c r="AX118" s="933"/>
      <c r="AY118" s="933"/>
      <c r="AZ118" s="838" t="s">
        <v>465</v>
      </c>
      <c r="BA118" s="839"/>
      <c r="BB118" s="839"/>
      <c r="BC118" s="839"/>
      <c r="BD118" s="839"/>
      <c r="BE118" s="839"/>
      <c r="BF118" s="839"/>
      <c r="BG118" s="839"/>
      <c r="BH118" s="839"/>
      <c r="BI118" s="839"/>
      <c r="BJ118" s="839"/>
      <c r="BK118" s="839"/>
      <c r="BL118" s="839"/>
      <c r="BM118" s="839"/>
      <c r="BN118" s="839"/>
      <c r="BO118" s="839"/>
      <c r="BP118" s="840"/>
      <c r="BQ118" s="879" t="s">
        <v>440</v>
      </c>
      <c r="BR118" s="845"/>
      <c r="BS118" s="845"/>
      <c r="BT118" s="845"/>
      <c r="BU118" s="845"/>
      <c r="BV118" s="845" t="s">
        <v>440</v>
      </c>
      <c r="BW118" s="845"/>
      <c r="BX118" s="845"/>
      <c r="BY118" s="845"/>
      <c r="BZ118" s="845"/>
      <c r="CA118" s="845" t="s">
        <v>440</v>
      </c>
      <c r="CB118" s="845"/>
      <c r="CC118" s="845"/>
      <c r="CD118" s="845"/>
      <c r="CE118" s="845"/>
      <c r="CF118" s="875" t="s">
        <v>440</v>
      </c>
      <c r="CG118" s="876"/>
      <c r="CH118" s="876"/>
      <c r="CI118" s="876"/>
      <c r="CJ118" s="876"/>
      <c r="CK118" s="927"/>
      <c r="CL118" s="821"/>
      <c r="CM118" s="815" t="s">
        <v>466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440</v>
      </c>
      <c r="DH118" s="780"/>
      <c r="DI118" s="780"/>
      <c r="DJ118" s="780"/>
      <c r="DK118" s="781"/>
      <c r="DL118" s="782" t="s">
        <v>440</v>
      </c>
      <c r="DM118" s="780"/>
      <c r="DN118" s="780"/>
      <c r="DO118" s="780"/>
      <c r="DP118" s="781"/>
      <c r="DQ118" s="782" t="s">
        <v>440</v>
      </c>
      <c r="DR118" s="780"/>
      <c r="DS118" s="780"/>
      <c r="DT118" s="780"/>
      <c r="DU118" s="781"/>
      <c r="DV118" s="824" t="s">
        <v>440</v>
      </c>
      <c r="DW118" s="825"/>
      <c r="DX118" s="825"/>
      <c r="DY118" s="825"/>
      <c r="DZ118" s="826"/>
    </row>
    <row r="119" spans="1:130" s="230" customFormat="1" ht="26.25" customHeight="1" x14ac:dyDescent="0.15">
      <c r="A119" s="818" t="s">
        <v>438</v>
      </c>
      <c r="B119" s="819"/>
      <c r="C119" s="86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440</v>
      </c>
      <c r="AB119" s="889"/>
      <c r="AC119" s="889"/>
      <c r="AD119" s="889"/>
      <c r="AE119" s="890"/>
      <c r="AF119" s="891" t="s">
        <v>440</v>
      </c>
      <c r="AG119" s="889"/>
      <c r="AH119" s="889"/>
      <c r="AI119" s="889"/>
      <c r="AJ119" s="890"/>
      <c r="AK119" s="891" t="s">
        <v>440</v>
      </c>
      <c r="AL119" s="889"/>
      <c r="AM119" s="889"/>
      <c r="AN119" s="889"/>
      <c r="AO119" s="890"/>
      <c r="AP119" s="892" t="s">
        <v>440</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467</v>
      </c>
      <c r="BP119" s="878"/>
      <c r="BQ119" s="879">
        <v>12659143</v>
      </c>
      <c r="BR119" s="845"/>
      <c r="BS119" s="845"/>
      <c r="BT119" s="845"/>
      <c r="BU119" s="845"/>
      <c r="BV119" s="845">
        <v>12426545</v>
      </c>
      <c r="BW119" s="845"/>
      <c r="BX119" s="845"/>
      <c r="BY119" s="845"/>
      <c r="BZ119" s="845"/>
      <c r="CA119" s="845">
        <v>11910202</v>
      </c>
      <c r="CB119" s="845"/>
      <c r="CC119" s="845"/>
      <c r="CD119" s="845"/>
      <c r="CE119" s="845"/>
      <c r="CF119" s="748"/>
      <c r="CG119" s="749"/>
      <c r="CH119" s="749"/>
      <c r="CI119" s="749"/>
      <c r="CJ119" s="834"/>
      <c r="CK119" s="928"/>
      <c r="CL119" s="823"/>
      <c r="CM119" s="838" t="s">
        <v>468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440</v>
      </c>
      <c r="DH119" s="764"/>
      <c r="DI119" s="764"/>
      <c r="DJ119" s="764"/>
      <c r="DK119" s="765"/>
      <c r="DL119" s="766" t="s">
        <v>440</v>
      </c>
      <c r="DM119" s="764"/>
      <c r="DN119" s="764"/>
      <c r="DO119" s="764"/>
      <c r="DP119" s="765"/>
      <c r="DQ119" s="766" t="s">
        <v>440</v>
      </c>
      <c r="DR119" s="764"/>
      <c r="DS119" s="764"/>
      <c r="DT119" s="764"/>
      <c r="DU119" s="765"/>
      <c r="DV119" s="848" t="s">
        <v>440</v>
      </c>
      <c r="DW119" s="849"/>
      <c r="DX119" s="849"/>
      <c r="DY119" s="849"/>
      <c r="DZ119" s="850"/>
    </row>
    <row r="120" spans="1:130" s="230" customFormat="1" ht="26.25" customHeight="1" x14ac:dyDescent="0.15">
      <c r="A120" s="820"/>
      <c r="B120" s="821"/>
      <c r="C120" s="815" t="s">
        <v>444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440</v>
      </c>
      <c r="AB120" s="780"/>
      <c r="AC120" s="780"/>
      <c r="AD120" s="780"/>
      <c r="AE120" s="781"/>
      <c r="AF120" s="782" t="s">
        <v>469</v>
      </c>
      <c r="AG120" s="780"/>
      <c r="AH120" s="780"/>
      <c r="AI120" s="780"/>
      <c r="AJ120" s="781"/>
      <c r="AK120" s="782" t="s">
        <v>440</v>
      </c>
      <c r="AL120" s="780"/>
      <c r="AM120" s="780"/>
      <c r="AN120" s="780"/>
      <c r="AO120" s="781"/>
      <c r="AP120" s="824" t="s">
        <v>440</v>
      </c>
      <c r="AQ120" s="825"/>
      <c r="AR120" s="825"/>
      <c r="AS120" s="825"/>
      <c r="AT120" s="826"/>
      <c r="AU120" s="880" t="s">
        <v>470</v>
      </c>
      <c r="AV120" s="881"/>
      <c r="AW120" s="881"/>
      <c r="AX120" s="881"/>
      <c r="AY120" s="882"/>
      <c r="AZ120" s="860" t="s">
        <v>471</v>
      </c>
      <c r="BA120" s="808"/>
      <c r="BB120" s="808"/>
      <c r="BC120" s="808"/>
      <c r="BD120" s="808"/>
      <c r="BE120" s="808"/>
      <c r="BF120" s="808"/>
      <c r="BG120" s="808"/>
      <c r="BH120" s="808"/>
      <c r="BI120" s="808"/>
      <c r="BJ120" s="808"/>
      <c r="BK120" s="808"/>
      <c r="BL120" s="808"/>
      <c r="BM120" s="808"/>
      <c r="BN120" s="808"/>
      <c r="BO120" s="808"/>
      <c r="BP120" s="809"/>
      <c r="BQ120" s="861">
        <v>3425913</v>
      </c>
      <c r="BR120" s="842"/>
      <c r="BS120" s="842"/>
      <c r="BT120" s="842"/>
      <c r="BU120" s="842"/>
      <c r="BV120" s="842">
        <v>3959704</v>
      </c>
      <c r="BW120" s="842"/>
      <c r="BX120" s="842"/>
      <c r="BY120" s="842"/>
      <c r="BZ120" s="842"/>
      <c r="CA120" s="842">
        <v>4325189</v>
      </c>
      <c r="CB120" s="842"/>
      <c r="CC120" s="842"/>
      <c r="CD120" s="842"/>
      <c r="CE120" s="842"/>
      <c r="CF120" s="866">
        <v>84.5</v>
      </c>
      <c r="CG120" s="867"/>
      <c r="CH120" s="867"/>
      <c r="CI120" s="867"/>
      <c r="CJ120" s="867"/>
      <c r="CK120" s="868" t="s">
        <v>472</v>
      </c>
      <c r="CL120" s="852"/>
      <c r="CM120" s="852"/>
      <c r="CN120" s="852"/>
      <c r="CO120" s="853"/>
      <c r="CP120" s="872" t="s">
        <v>473</v>
      </c>
      <c r="CQ120" s="873"/>
      <c r="CR120" s="873"/>
      <c r="CS120" s="873"/>
      <c r="CT120" s="873"/>
      <c r="CU120" s="873"/>
      <c r="CV120" s="873"/>
      <c r="CW120" s="873"/>
      <c r="CX120" s="873"/>
      <c r="CY120" s="873"/>
      <c r="CZ120" s="873"/>
      <c r="DA120" s="873"/>
      <c r="DB120" s="873"/>
      <c r="DC120" s="873"/>
      <c r="DD120" s="873"/>
      <c r="DE120" s="873"/>
      <c r="DF120" s="874"/>
      <c r="DG120" s="861" t="s">
        <v>440</v>
      </c>
      <c r="DH120" s="842"/>
      <c r="DI120" s="842"/>
      <c r="DJ120" s="842"/>
      <c r="DK120" s="842"/>
      <c r="DL120" s="842" t="s">
        <v>440</v>
      </c>
      <c r="DM120" s="842"/>
      <c r="DN120" s="842"/>
      <c r="DO120" s="842"/>
      <c r="DP120" s="842"/>
      <c r="DQ120" s="842">
        <v>2658388</v>
      </c>
      <c r="DR120" s="842"/>
      <c r="DS120" s="842"/>
      <c r="DT120" s="842"/>
      <c r="DU120" s="842"/>
      <c r="DV120" s="843">
        <v>52</v>
      </c>
      <c r="DW120" s="843"/>
      <c r="DX120" s="843"/>
      <c r="DY120" s="843"/>
      <c r="DZ120" s="844"/>
    </row>
    <row r="121" spans="1:130" s="230" customFormat="1" ht="26.25" customHeight="1" x14ac:dyDescent="0.15">
      <c r="A121" s="820"/>
      <c r="B121" s="821"/>
      <c r="C121" s="863" t="s">
        <v>474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440</v>
      </c>
      <c r="AB121" s="780"/>
      <c r="AC121" s="780"/>
      <c r="AD121" s="780"/>
      <c r="AE121" s="781"/>
      <c r="AF121" s="782" t="s">
        <v>440</v>
      </c>
      <c r="AG121" s="780"/>
      <c r="AH121" s="780"/>
      <c r="AI121" s="780"/>
      <c r="AJ121" s="781"/>
      <c r="AK121" s="782" t="s">
        <v>440</v>
      </c>
      <c r="AL121" s="780"/>
      <c r="AM121" s="780"/>
      <c r="AN121" s="780"/>
      <c r="AO121" s="781"/>
      <c r="AP121" s="824" t="s">
        <v>440</v>
      </c>
      <c r="AQ121" s="825"/>
      <c r="AR121" s="825"/>
      <c r="AS121" s="825"/>
      <c r="AT121" s="826"/>
      <c r="AU121" s="883"/>
      <c r="AV121" s="884"/>
      <c r="AW121" s="884"/>
      <c r="AX121" s="884"/>
      <c r="AY121" s="885"/>
      <c r="AZ121" s="815" t="s">
        <v>475</v>
      </c>
      <c r="BA121" s="752"/>
      <c r="BB121" s="752"/>
      <c r="BC121" s="752"/>
      <c r="BD121" s="752"/>
      <c r="BE121" s="752"/>
      <c r="BF121" s="752"/>
      <c r="BG121" s="752"/>
      <c r="BH121" s="752"/>
      <c r="BI121" s="752"/>
      <c r="BJ121" s="752"/>
      <c r="BK121" s="752"/>
      <c r="BL121" s="752"/>
      <c r="BM121" s="752"/>
      <c r="BN121" s="752"/>
      <c r="BO121" s="752"/>
      <c r="BP121" s="753"/>
      <c r="BQ121" s="816" t="s">
        <v>440</v>
      </c>
      <c r="BR121" s="817"/>
      <c r="BS121" s="817"/>
      <c r="BT121" s="817"/>
      <c r="BU121" s="817"/>
      <c r="BV121" s="817" t="s">
        <v>440</v>
      </c>
      <c r="BW121" s="817"/>
      <c r="BX121" s="817"/>
      <c r="BY121" s="817"/>
      <c r="BZ121" s="817"/>
      <c r="CA121" s="817" t="s">
        <v>469</v>
      </c>
      <c r="CB121" s="817"/>
      <c r="CC121" s="817"/>
      <c r="CD121" s="817"/>
      <c r="CE121" s="817"/>
      <c r="CF121" s="875" t="s">
        <v>440</v>
      </c>
      <c r="CG121" s="876"/>
      <c r="CH121" s="876"/>
      <c r="CI121" s="876"/>
      <c r="CJ121" s="876"/>
      <c r="CK121" s="869"/>
      <c r="CL121" s="855"/>
      <c r="CM121" s="855"/>
      <c r="CN121" s="855"/>
      <c r="CO121" s="856"/>
      <c r="CP121" s="835" t="s">
        <v>476</v>
      </c>
      <c r="CQ121" s="836"/>
      <c r="CR121" s="836"/>
      <c r="CS121" s="836"/>
      <c r="CT121" s="836"/>
      <c r="CU121" s="836"/>
      <c r="CV121" s="836"/>
      <c r="CW121" s="836"/>
      <c r="CX121" s="836"/>
      <c r="CY121" s="836"/>
      <c r="CZ121" s="836"/>
      <c r="DA121" s="836"/>
      <c r="DB121" s="836"/>
      <c r="DC121" s="836"/>
      <c r="DD121" s="836"/>
      <c r="DE121" s="836"/>
      <c r="DF121" s="837"/>
      <c r="DG121" s="816" t="s">
        <v>440</v>
      </c>
      <c r="DH121" s="817"/>
      <c r="DI121" s="817"/>
      <c r="DJ121" s="817"/>
      <c r="DK121" s="817"/>
      <c r="DL121" s="817" t="s">
        <v>440</v>
      </c>
      <c r="DM121" s="817"/>
      <c r="DN121" s="817"/>
      <c r="DO121" s="817"/>
      <c r="DP121" s="817"/>
      <c r="DQ121" s="817" t="s">
        <v>440</v>
      </c>
      <c r="DR121" s="817"/>
      <c r="DS121" s="817"/>
      <c r="DT121" s="817"/>
      <c r="DU121" s="817"/>
      <c r="DV121" s="794" t="s">
        <v>440</v>
      </c>
      <c r="DW121" s="794"/>
      <c r="DX121" s="794"/>
      <c r="DY121" s="794"/>
      <c r="DZ121" s="795"/>
    </row>
    <row r="122" spans="1:130" s="230" customFormat="1" ht="26.25" customHeight="1" x14ac:dyDescent="0.15">
      <c r="A122" s="820"/>
      <c r="B122" s="821"/>
      <c r="C122" s="815" t="s">
        <v>455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440</v>
      </c>
      <c r="AB122" s="780"/>
      <c r="AC122" s="780"/>
      <c r="AD122" s="780"/>
      <c r="AE122" s="781"/>
      <c r="AF122" s="782" t="s">
        <v>469</v>
      </c>
      <c r="AG122" s="780"/>
      <c r="AH122" s="780"/>
      <c r="AI122" s="780"/>
      <c r="AJ122" s="781"/>
      <c r="AK122" s="782" t="s">
        <v>440</v>
      </c>
      <c r="AL122" s="780"/>
      <c r="AM122" s="780"/>
      <c r="AN122" s="780"/>
      <c r="AO122" s="781"/>
      <c r="AP122" s="824" t="s">
        <v>440</v>
      </c>
      <c r="AQ122" s="825"/>
      <c r="AR122" s="825"/>
      <c r="AS122" s="825"/>
      <c r="AT122" s="826"/>
      <c r="AU122" s="883"/>
      <c r="AV122" s="884"/>
      <c r="AW122" s="884"/>
      <c r="AX122" s="884"/>
      <c r="AY122" s="885"/>
      <c r="AZ122" s="838" t="s">
        <v>477</v>
      </c>
      <c r="BA122" s="839"/>
      <c r="BB122" s="839"/>
      <c r="BC122" s="839"/>
      <c r="BD122" s="839"/>
      <c r="BE122" s="839"/>
      <c r="BF122" s="839"/>
      <c r="BG122" s="839"/>
      <c r="BH122" s="839"/>
      <c r="BI122" s="839"/>
      <c r="BJ122" s="839"/>
      <c r="BK122" s="839"/>
      <c r="BL122" s="839"/>
      <c r="BM122" s="839"/>
      <c r="BN122" s="839"/>
      <c r="BO122" s="839"/>
      <c r="BP122" s="840"/>
      <c r="BQ122" s="879">
        <v>8537377</v>
      </c>
      <c r="BR122" s="845"/>
      <c r="BS122" s="845"/>
      <c r="BT122" s="845"/>
      <c r="BU122" s="845"/>
      <c r="BV122" s="845">
        <v>8488293</v>
      </c>
      <c r="BW122" s="845"/>
      <c r="BX122" s="845"/>
      <c r="BY122" s="845"/>
      <c r="BZ122" s="845"/>
      <c r="CA122" s="845">
        <v>8274925</v>
      </c>
      <c r="CB122" s="845"/>
      <c r="CC122" s="845"/>
      <c r="CD122" s="845"/>
      <c r="CE122" s="845"/>
      <c r="CF122" s="846">
        <v>161.69999999999999</v>
      </c>
      <c r="CG122" s="847"/>
      <c r="CH122" s="847"/>
      <c r="CI122" s="847"/>
      <c r="CJ122" s="847"/>
      <c r="CK122" s="869"/>
      <c r="CL122" s="855"/>
      <c r="CM122" s="855"/>
      <c r="CN122" s="855"/>
      <c r="CO122" s="856"/>
      <c r="CP122" s="835"/>
      <c r="CQ122" s="836"/>
      <c r="CR122" s="836"/>
      <c r="CS122" s="836"/>
      <c r="CT122" s="836"/>
      <c r="CU122" s="836"/>
      <c r="CV122" s="836"/>
      <c r="CW122" s="836"/>
      <c r="CX122" s="836"/>
      <c r="CY122" s="836"/>
      <c r="CZ122" s="836"/>
      <c r="DA122" s="836"/>
      <c r="DB122" s="836"/>
      <c r="DC122" s="836"/>
      <c r="DD122" s="836"/>
      <c r="DE122" s="836"/>
      <c r="DF122" s="837"/>
      <c r="DG122" s="816"/>
      <c r="DH122" s="817"/>
      <c r="DI122" s="817"/>
      <c r="DJ122" s="817"/>
      <c r="DK122" s="817"/>
      <c r="DL122" s="817"/>
      <c r="DM122" s="817"/>
      <c r="DN122" s="817"/>
      <c r="DO122" s="817"/>
      <c r="DP122" s="817"/>
      <c r="DQ122" s="817"/>
      <c r="DR122" s="817"/>
      <c r="DS122" s="817"/>
      <c r="DT122" s="817"/>
      <c r="DU122" s="817"/>
      <c r="DV122" s="794"/>
      <c r="DW122" s="794"/>
      <c r="DX122" s="794"/>
      <c r="DY122" s="794"/>
      <c r="DZ122" s="795"/>
    </row>
    <row r="123" spans="1:130" s="230" customFormat="1" ht="26.25" customHeight="1" x14ac:dyDescent="0.15">
      <c r="A123" s="820"/>
      <c r="B123" s="821"/>
      <c r="C123" s="815" t="s">
        <v>461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469</v>
      </c>
      <c r="AB123" s="780"/>
      <c r="AC123" s="780"/>
      <c r="AD123" s="780"/>
      <c r="AE123" s="781"/>
      <c r="AF123" s="782" t="s">
        <v>469</v>
      </c>
      <c r="AG123" s="780"/>
      <c r="AH123" s="780"/>
      <c r="AI123" s="780"/>
      <c r="AJ123" s="781"/>
      <c r="AK123" s="782" t="s">
        <v>469</v>
      </c>
      <c r="AL123" s="780"/>
      <c r="AM123" s="780"/>
      <c r="AN123" s="780"/>
      <c r="AO123" s="781"/>
      <c r="AP123" s="824" t="s">
        <v>469</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478</v>
      </c>
      <c r="BP123" s="878"/>
      <c r="BQ123" s="832">
        <v>11963290</v>
      </c>
      <c r="BR123" s="833"/>
      <c r="BS123" s="833"/>
      <c r="BT123" s="833"/>
      <c r="BU123" s="833"/>
      <c r="BV123" s="833">
        <v>12447997</v>
      </c>
      <c r="BW123" s="833"/>
      <c r="BX123" s="833"/>
      <c r="BY123" s="833"/>
      <c r="BZ123" s="833"/>
      <c r="CA123" s="833">
        <v>12600114</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
      <c r="A124" s="820"/>
      <c r="B124" s="821"/>
      <c r="C124" s="815" t="s">
        <v>464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442</v>
      </c>
      <c r="AB124" s="780"/>
      <c r="AC124" s="780"/>
      <c r="AD124" s="780"/>
      <c r="AE124" s="781"/>
      <c r="AF124" s="782" t="s">
        <v>442</v>
      </c>
      <c r="AG124" s="780"/>
      <c r="AH124" s="780"/>
      <c r="AI124" s="780"/>
      <c r="AJ124" s="781"/>
      <c r="AK124" s="782" t="s">
        <v>479</v>
      </c>
      <c r="AL124" s="780"/>
      <c r="AM124" s="780"/>
      <c r="AN124" s="780"/>
      <c r="AO124" s="781"/>
      <c r="AP124" s="824" t="s">
        <v>479</v>
      </c>
      <c r="AQ124" s="825"/>
      <c r="AR124" s="825"/>
      <c r="AS124" s="825"/>
      <c r="AT124" s="826"/>
      <c r="AU124" s="827" t="s">
        <v>480</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14.3</v>
      </c>
      <c r="BR124" s="831"/>
      <c r="BS124" s="831"/>
      <c r="BT124" s="831"/>
      <c r="BU124" s="831"/>
      <c r="BV124" s="831" t="s">
        <v>479</v>
      </c>
      <c r="BW124" s="831"/>
      <c r="BX124" s="831"/>
      <c r="BY124" s="831"/>
      <c r="BZ124" s="831"/>
      <c r="CA124" s="831" t="s">
        <v>479</v>
      </c>
      <c r="CB124" s="831"/>
      <c r="CC124" s="831"/>
      <c r="CD124" s="831"/>
      <c r="CE124" s="831"/>
      <c r="CF124" s="726"/>
      <c r="CG124" s="727"/>
      <c r="CH124" s="727"/>
      <c r="CI124" s="727"/>
      <c r="CJ124" s="862"/>
      <c r="CK124" s="870"/>
      <c r="CL124" s="870"/>
      <c r="CM124" s="870"/>
      <c r="CN124" s="870"/>
      <c r="CO124" s="871"/>
      <c r="CP124" s="835" t="s">
        <v>481</v>
      </c>
      <c r="CQ124" s="836"/>
      <c r="CR124" s="836"/>
      <c r="CS124" s="836"/>
      <c r="CT124" s="836"/>
      <c r="CU124" s="836"/>
      <c r="CV124" s="836"/>
      <c r="CW124" s="836"/>
      <c r="CX124" s="836"/>
      <c r="CY124" s="836"/>
      <c r="CZ124" s="836"/>
      <c r="DA124" s="836"/>
      <c r="DB124" s="836"/>
      <c r="DC124" s="836"/>
      <c r="DD124" s="836"/>
      <c r="DE124" s="836"/>
      <c r="DF124" s="837"/>
      <c r="DG124" s="763">
        <v>3190181</v>
      </c>
      <c r="DH124" s="764"/>
      <c r="DI124" s="764"/>
      <c r="DJ124" s="764"/>
      <c r="DK124" s="765"/>
      <c r="DL124" s="766">
        <v>2867150</v>
      </c>
      <c r="DM124" s="764"/>
      <c r="DN124" s="764"/>
      <c r="DO124" s="764"/>
      <c r="DP124" s="765"/>
      <c r="DQ124" s="766" t="s">
        <v>440</v>
      </c>
      <c r="DR124" s="764"/>
      <c r="DS124" s="764"/>
      <c r="DT124" s="764"/>
      <c r="DU124" s="765"/>
      <c r="DV124" s="848" t="s">
        <v>440</v>
      </c>
      <c r="DW124" s="849"/>
      <c r="DX124" s="849"/>
      <c r="DY124" s="849"/>
      <c r="DZ124" s="850"/>
    </row>
    <row r="125" spans="1:130" s="230" customFormat="1" ht="26.25" customHeight="1" x14ac:dyDescent="0.15">
      <c r="A125" s="820"/>
      <c r="B125" s="821"/>
      <c r="C125" s="815" t="s">
        <v>466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440</v>
      </c>
      <c r="AB125" s="780"/>
      <c r="AC125" s="780"/>
      <c r="AD125" s="780"/>
      <c r="AE125" s="781"/>
      <c r="AF125" s="782" t="s">
        <v>440</v>
      </c>
      <c r="AG125" s="780"/>
      <c r="AH125" s="780"/>
      <c r="AI125" s="780"/>
      <c r="AJ125" s="781"/>
      <c r="AK125" s="782" t="s">
        <v>440</v>
      </c>
      <c r="AL125" s="780"/>
      <c r="AM125" s="780"/>
      <c r="AN125" s="780"/>
      <c r="AO125" s="781"/>
      <c r="AP125" s="824" t="s">
        <v>440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482</v>
      </c>
      <c r="CL125" s="852"/>
      <c r="CM125" s="852"/>
      <c r="CN125" s="852"/>
      <c r="CO125" s="853"/>
      <c r="CP125" s="860" t="s">
        <v>483</v>
      </c>
      <c r="CQ125" s="808"/>
      <c r="CR125" s="808"/>
      <c r="CS125" s="808"/>
      <c r="CT125" s="808"/>
      <c r="CU125" s="808"/>
      <c r="CV125" s="808"/>
      <c r="CW125" s="808"/>
      <c r="CX125" s="808"/>
      <c r="CY125" s="808"/>
      <c r="CZ125" s="808"/>
      <c r="DA125" s="808"/>
      <c r="DB125" s="808"/>
      <c r="DC125" s="808"/>
      <c r="DD125" s="808"/>
      <c r="DE125" s="808"/>
      <c r="DF125" s="809"/>
      <c r="DG125" s="861" t="s">
        <v>440</v>
      </c>
      <c r="DH125" s="842"/>
      <c r="DI125" s="842"/>
      <c r="DJ125" s="842"/>
      <c r="DK125" s="842"/>
      <c r="DL125" s="842" t="s">
        <v>440</v>
      </c>
      <c r="DM125" s="842"/>
      <c r="DN125" s="842"/>
      <c r="DO125" s="842"/>
      <c r="DP125" s="842"/>
      <c r="DQ125" s="842" t="s">
        <v>440</v>
      </c>
      <c r="DR125" s="842"/>
      <c r="DS125" s="842"/>
      <c r="DT125" s="842"/>
      <c r="DU125" s="842"/>
      <c r="DV125" s="843" t="s">
        <v>479</v>
      </c>
      <c r="DW125" s="843"/>
      <c r="DX125" s="843"/>
      <c r="DY125" s="843"/>
      <c r="DZ125" s="844"/>
    </row>
    <row r="126" spans="1:130" s="230" customFormat="1" ht="26.25" customHeight="1" thickBot="1" x14ac:dyDescent="0.2">
      <c r="A126" s="820"/>
      <c r="B126" s="821"/>
      <c r="C126" s="815" t="s">
        <v>468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440</v>
      </c>
      <c r="AB126" s="780"/>
      <c r="AC126" s="780"/>
      <c r="AD126" s="780"/>
      <c r="AE126" s="781"/>
      <c r="AF126" s="782" t="s">
        <v>440</v>
      </c>
      <c r="AG126" s="780"/>
      <c r="AH126" s="780"/>
      <c r="AI126" s="780"/>
      <c r="AJ126" s="781"/>
      <c r="AK126" s="782" t="s">
        <v>440</v>
      </c>
      <c r="AL126" s="780"/>
      <c r="AM126" s="780"/>
      <c r="AN126" s="780"/>
      <c r="AO126" s="781"/>
      <c r="AP126" s="824" t="s">
        <v>440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484</v>
      </c>
      <c r="CQ126" s="752"/>
      <c r="CR126" s="752"/>
      <c r="CS126" s="752"/>
      <c r="CT126" s="752"/>
      <c r="CU126" s="752"/>
      <c r="CV126" s="752"/>
      <c r="CW126" s="752"/>
      <c r="CX126" s="752"/>
      <c r="CY126" s="752"/>
      <c r="CZ126" s="752"/>
      <c r="DA126" s="752"/>
      <c r="DB126" s="752"/>
      <c r="DC126" s="752"/>
      <c r="DD126" s="752"/>
      <c r="DE126" s="752"/>
      <c r="DF126" s="753"/>
      <c r="DG126" s="816" t="s">
        <v>440</v>
      </c>
      <c r="DH126" s="817"/>
      <c r="DI126" s="817"/>
      <c r="DJ126" s="817"/>
      <c r="DK126" s="817"/>
      <c r="DL126" s="817" t="s">
        <v>440</v>
      </c>
      <c r="DM126" s="817"/>
      <c r="DN126" s="817"/>
      <c r="DO126" s="817"/>
      <c r="DP126" s="817"/>
      <c r="DQ126" s="817" t="s">
        <v>440</v>
      </c>
      <c r="DR126" s="817"/>
      <c r="DS126" s="817"/>
      <c r="DT126" s="817"/>
      <c r="DU126" s="817"/>
      <c r="DV126" s="794" t="s">
        <v>440</v>
      </c>
      <c r="DW126" s="794"/>
      <c r="DX126" s="794"/>
      <c r="DY126" s="794"/>
      <c r="DZ126" s="795"/>
    </row>
    <row r="127" spans="1:130" s="230" customFormat="1" ht="26.25" customHeight="1" x14ac:dyDescent="0.15">
      <c r="A127" s="822"/>
      <c r="B127" s="823"/>
      <c r="C127" s="838" t="s">
        <v>485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440</v>
      </c>
      <c r="AB127" s="780"/>
      <c r="AC127" s="780"/>
      <c r="AD127" s="780"/>
      <c r="AE127" s="781"/>
      <c r="AF127" s="782" t="s">
        <v>440</v>
      </c>
      <c r="AG127" s="780"/>
      <c r="AH127" s="780"/>
      <c r="AI127" s="780"/>
      <c r="AJ127" s="781"/>
      <c r="AK127" s="782" t="s">
        <v>440</v>
      </c>
      <c r="AL127" s="780"/>
      <c r="AM127" s="780"/>
      <c r="AN127" s="780"/>
      <c r="AO127" s="781"/>
      <c r="AP127" s="824" t="s">
        <v>440</v>
      </c>
      <c r="AQ127" s="825"/>
      <c r="AR127" s="825"/>
      <c r="AS127" s="825"/>
      <c r="AT127" s="826"/>
      <c r="AU127" s="232"/>
      <c r="AV127" s="232"/>
      <c r="AW127" s="232"/>
      <c r="AX127" s="841" t="s">
        <v>486</v>
      </c>
      <c r="AY127" s="812"/>
      <c r="AZ127" s="812"/>
      <c r="BA127" s="812"/>
      <c r="BB127" s="812"/>
      <c r="BC127" s="812"/>
      <c r="BD127" s="812"/>
      <c r="BE127" s="813"/>
      <c r="BF127" s="811" t="s">
        <v>487</v>
      </c>
      <c r="BG127" s="812"/>
      <c r="BH127" s="812"/>
      <c r="BI127" s="812"/>
      <c r="BJ127" s="812"/>
      <c r="BK127" s="812"/>
      <c r="BL127" s="813"/>
      <c r="BM127" s="811" t="s">
        <v>488</v>
      </c>
      <c r="BN127" s="812"/>
      <c r="BO127" s="812"/>
      <c r="BP127" s="812"/>
      <c r="BQ127" s="812"/>
      <c r="BR127" s="812"/>
      <c r="BS127" s="813"/>
      <c r="BT127" s="811" t="s">
        <v>489</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490</v>
      </c>
      <c r="CQ127" s="752"/>
      <c r="CR127" s="752"/>
      <c r="CS127" s="752"/>
      <c r="CT127" s="752"/>
      <c r="CU127" s="752"/>
      <c r="CV127" s="752"/>
      <c r="CW127" s="752"/>
      <c r="CX127" s="752"/>
      <c r="CY127" s="752"/>
      <c r="CZ127" s="752"/>
      <c r="DA127" s="752"/>
      <c r="DB127" s="752"/>
      <c r="DC127" s="752"/>
      <c r="DD127" s="752"/>
      <c r="DE127" s="752"/>
      <c r="DF127" s="753"/>
      <c r="DG127" s="816" t="s">
        <v>440</v>
      </c>
      <c r="DH127" s="817"/>
      <c r="DI127" s="817"/>
      <c r="DJ127" s="817"/>
      <c r="DK127" s="817"/>
      <c r="DL127" s="817" t="s">
        <v>440</v>
      </c>
      <c r="DM127" s="817"/>
      <c r="DN127" s="817"/>
      <c r="DO127" s="817"/>
      <c r="DP127" s="817"/>
      <c r="DQ127" s="817" t="s">
        <v>440</v>
      </c>
      <c r="DR127" s="817"/>
      <c r="DS127" s="817"/>
      <c r="DT127" s="817"/>
      <c r="DU127" s="817"/>
      <c r="DV127" s="794" t="s">
        <v>440</v>
      </c>
      <c r="DW127" s="794"/>
      <c r="DX127" s="794"/>
      <c r="DY127" s="794"/>
      <c r="DZ127" s="795"/>
    </row>
    <row r="128" spans="1:130" s="230" customFormat="1" ht="26.25" customHeight="1" thickBot="1" x14ac:dyDescent="0.2">
      <c r="A128" s="796" t="s">
        <v>491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492</v>
      </c>
      <c r="X128" s="798"/>
      <c r="Y128" s="798"/>
      <c r="Z128" s="799"/>
      <c r="AA128" s="800" t="s">
        <v>440</v>
      </c>
      <c r="AB128" s="801"/>
      <c r="AC128" s="801"/>
      <c r="AD128" s="801"/>
      <c r="AE128" s="802"/>
      <c r="AF128" s="803" t="s">
        <v>440</v>
      </c>
      <c r="AG128" s="801"/>
      <c r="AH128" s="801"/>
      <c r="AI128" s="801"/>
      <c r="AJ128" s="802"/>
      <c r="AK128" s="803" t="s">
        <v>440</v>
      </c>
      <c r="AL128" s="801"/>
      <c r="AM128" s="801"/>
      <c r="AN128" s="801"/>
      <c r="AO128" s="802"/>
      <c r="AP128" s="804"/>
      <c r="AQ128" s="805"/>
      <c r="AR128" s="805"/>
      <c r="AS128" s="805"/>
      <c r="AT128" s="806"/>
      <c r="AU128" s="232"/>
      <c r="AV128" s="232"/>
      <c r="AW128" s="232"/>
      <c r="AX128" s="807" t="s">
        <v>493</v>
      </c>
      <c r="AY128" s="808"/>
      <c r="AZ128" s="808"/>
      <c r="BA128" s="808"/>
      <c r="BB128" s="808"/>
      <c r="BC128" s="808"/>
      <c r="BD128" s="808"/>
      <c r="BE128" s="809"/>
      <c r="BF128" s="786" t="s">
        <v>452</v>
      </c>
      <c r="BG128" s="787"/>
      <c r="BH128" s="787"/>
      <c r="BI128" s="787"/>
      <c r="BJ128" s="787"/>
      <c r="BK128" s="787"/>
      <c r="BL128" s="810"/>
      <c r="BM128" s="786">
        <v>14.56</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494</v>
      </c>
      <c r="CQ128" s="730"/>
      <c r="CR128" s="730"/>
      <c r="CS128" s="730"/>
      <c r="CT128" s="730"/>
      <c r="CU128" s="730"/>
      <c r="CV128" s="730"/>
      <c r="CW128" s="730"/>
      <c r="CX128" s="730"/>
      <c r="CY128" s="730"/>
      <c r="CZ128" s="730"/>
      <c r="DA128" s="730"/>
      <c r="DB128" s="730"/>
      <c r="DC128" s="730"/>
      <c r="DD128" s="730"/>
      <c r="DE128" s="730"/>
      <c r="DF128" s="731"/>
      <c r="DG128" s="790" t="s">
        <v>131</v>
      </c>
      <c r="DH128" s="791"/>
      <c r="DI128" s="791"/>
      <c r="DJ128" s="791"/>
      <c r="DK128" s="791"/>
      <c r="DL128" s="791" t="s">
        <v>131</v>
      </c>
      <c r="DM128" s="791"/>
      <c r="DN128" s="791"/>
      <c r="DO128" s="791"/>
      <c r="DP128" s="791"/>
      <c r="DQ128" s="791" t="s">
        <v>131</v>
      </c>
      <c r="DR128" s="791"/>
      <c r="DS128" s="791"/>
      <c r="DT128" s="791"/>
      <c r="DU128" s="791"/>
      <c r="DV128" s="792" t="s">
        <v>131</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495</v>
      </c>
      <c r="X129" s="777"/>
      <c r="Y129" s="777"/>
      <c r="Z129" s="778"/>
      <c r="AA129" s="779">
        <v>5499740</v>
      </c>
      <c r="AB129" s="780"/>
      <c r="AC129" s="780"/>
      <c r="AD129" s="780"/>
      <c r="AE129" s="781"/>
      <c r="AF129" s="782">
        <v>5870200</v>
      </c>
      <c r="AG129" s="780"/>
      <c r="AH129" s="780"/>
      <c r="AI129" s="780"/>
      <c r="AJ129" s="781"/>
      <c r="AK129" s="782">
        <v>5765329</v>
      </c>
      <c r="AL129" s="780"/>
      <c r="AM129" s="780"/>
      <c r="AN129" s="780"/>
      <c r="AO129" s="781"/>
      <c r="AP129" s="783"/>
      <c r="AQ129" s="784"/>
      <c r="AR129" s="784"/>
      <c r="AS129" s="784"/>
      <c r="AT129" s="785"/>
      <c r="AU129" s="233"/>
      <c r="AV129" s="233"/>
      <c r="AW129" s="233"/>
      <c r="AX129" s="751" t="s">
        <v>496</v>
      </c>
      <c r="AY129" s="752"/>
      <c r="AZ129" s="752"/>
      <c r="BA129" s="752"/>
      <c r="BB129" s="752"/>
      <c r="BC129" s="752"/>
      <c r="BD129" s="752"/>
      <c r="BE129" s="753"/>
      <c r="BF129" s="770" t="s">
        <v>479</v>
      </c>
      <c r="BG129" s="771"/>
      <c r="BH129" s="771"/>
      <c r="BI129" s="771"/>
      <c r="BJ129" s="771"/>
      <c r="BK129" s="771"/>
      <c r="BL129" s="772"/>
      <c r="BM129" s="770">
        <v>19.559999999999999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498</v>
      </c>
      <c r="X130" s="777"/>
      <c r="Y130" s="777"/>
      <c r="Z130" s="778"/>
      <c r="AA130" s="779">
        <v>639645</v>
      </c>
      <c r="AB130" s="780"/>
      <c r="AC130" s="780"/>
      <c r="AD130" s="780"/>
      <c r="AE130" s="781"/>
      <c r="AF130" s="782">
        <v>642492</v>
      </c>
      <c r="AG130" s="780"/>
      <c r="AH130" s="780"/>
      <c r="AI130" s="780"/>
      <c r="AJ130" s="781"/>
      <c r="AK130" s="782">
        <v>648761</v>
      </c>
      <c r="AL130" s="780"/>
      <c r="AM130" s="780"/>
      <c r="AN130" s="780"/>
      <c r="AO130" s="781"/>
      <c r="AP130" s="783"/>
      <c r="AQ130" s="784"/>
      <c r="AR130" s="784"/>
      <c r="AS130" s="784"/>
      <c r="AT130" s="785"/>
      <c r="AU130" s="233"/>
      <c r="AV130" s="233"/>
      <c r="AW130" s="233"/>
      <c r="AX130" s="751" t="s">
        <v>499</v>
      </c>
      <c r="AY130" s="752"/>
      <c r="AZ130" s="752"/>
      <c r="BA130" s="752"/>
      <c r="BB130" s="752"/>
      <c r="BC130" s="752"/>
      <c r="BD130" s="752"/>
      <c r="BE130" s="753"/>
      <c r="BF130" s="754">
        <v>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500</v>
      </c>
      <c r="X131" s="761"/>
      <c r="Y131" s="761"/>
      <c r="Z131" s="762"/>
      <c r="AA131" s="763">
        <v>4860095</v>
      </c>
      <c r="AB131" s="764"/>
      <c r="AC131" s="764"/>
      <c r="AD131" s="764"/>
      <c r="AE131" s="765"/>
      <c r="AF131" s="766">
        <v>5227708</v>
      </c>
      <c r="AG131" s="764"/>
      <c r="AH131" s="764"/>
      <c r="AI131" s="764"/>
      <c r="AJ131" s="765"/>
      <c r="AK131" s="766">
        <v>5116568</v>
      </c>
      <c r="AL131" s="764"/>
      <c r="AM131" s="764"/>
      <c r="AN131" s="764"/>
      <c r="AO131" s="765"/>
      <c r="AP131" s="767"/>
      <c r="AQ131" s="768"/>
      <c r="AR131" s="768"/>
      <c r="AS131" s="768"/>
      <c r="AT131" s="769"/>
      <c r="AU131" s="233"/>
      <c r="AV131" s="233"/>
      <c r="AW131" s="233"/>
      <c r="AX131" s="729" t="s">
        <v>501</v>
      </c>
      <c r="AY131" s="730"/>
      <c r="AZ131" s="730"/>
      <c r="BA131" s="730"/>
      <c r="BB131" s="730"/>
      <c r="BC131" s="730"/>
      <c r="BD131" s="730"/>
      <c r="BE131" s="731"/>
      <c r="BF131" s="732" t="s">
        <v>479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503</v>
      </c>
      <c r="W132" s="742"/>
      <c r="X132" s="742"/>
      <c r="Y132" s="742"/>
      <c r="Z132" s="743"/>
      <c r="AA132" s="744">
        <v>5.0129267019999997</v>
      </c>
      <c r="AB132" s="745"/>
      <c r="AC132" s="745"/>
      <c r="AD132" s="745"/>
      <c r="AE132" s="746"/>
      <c r="AF132" s="747">
        <v>5.7568441080000001</v>
      </c>
      <c r="AG132" s="745"/>
      <c r="AH132" s="745"/>
      <c r="AI132" s="745"/>
      <c r="AJ132" s="746"/>
      <c r="AK132" s="747">
        <v>7.488418018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504</v>
      </c>
      <c r="W133" s="721"/>
      <c r="X133" s="721"/>
      <c r="Y133" s="721"/>
      <c r="Z133" s="722"/>
      <c r="AA133" s="723">
        <v>6.3</v>
      </c>
      <c r="AB133" s="724"/>
      <c r="AC133" s="724"/>
      <c r="AD133" s="724"/>
      <c r="AE133" s="725"/>
      <c r="AF133" s="723">
        <v>5.8</v>
      </c>
      <c r="AG133" s="724"/>
      <c r="AH133" s="724"/>
      <c r="AI133" s="724"/>
      <c r="AJ133" s="725"/>
      <c r="AK133" s="723">
        <v>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1CAfT1JbcCLm3wPOrnKY5MDfLFKYmtZoXQv+eL+jJdx28ow/Ixkw3RrM2eF2NquSCNX8jKy29HxOI2jCTD0vWg==" saltValue="7NgEThIg09Vki2UE1WraZ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8EB62-9DBE-418A-9881-0C45FBD5E52D}">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nEkQ/7NQV+0ZaAxDGQqH8Mimjc2DcaUJO+kh4JUskM846qMdPQ8tb1jP1IyG7aq+74SgM/paKIq1JQfw4Yjvg==" saltValue="UBF0FJJv2w1GbdqHWeix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oB744l4ChFwQftO7UFxA3Gu9q1XCxzdVrrJjADI/Uqc030iUz/wik31NSShgVGSw9IKaNgj/EyyAWLjK7DUIQ==" saltValue="Qc+WIoy7gkX01Mumy4JuI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508</v>
      </c>
      <c r="AP7" s="272"/>
      <c r="AQ7" s="273" t="s">
        <v>509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510</v>
      </c>
      <c r="AQ8" s="279" t="s">
        <v>511</v>
      </c>
      <c r="AR8" s="280" t="s">
        <v>512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513</v>
      </c>
      <c r="AL9" s="1131"/>
      <c r="AM9" s="1131"/>
      <c r="AN9" s="1132"/>
      <c r="AO9" s="281">
        <v>1238116</v>
      </c>
      <c r="AP9" s="281">
        <v>52719</v>
      </c>
      <c r="AQ9" s="282">
        <v>65553</v>
      </c>
      <c r="AR9" s="283">
        <v>-19.600000000000001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514</v>
      </c>
      <c r="AL10" s="1131"/>
      <c r="AM10" s="1131"/>
      <c r="AN10" s="1132"/>
      <c r="AO10" s="284">
        <v>11525</v>
      </c>
      <c r="AP10" s="284">
        <v>491</v>
      </c>
      <c r="AQ10" s="285">
        <v>8503</v>
      </c>
      <c r="AR10" s="286">
        <v>-94.2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515</v>
      </c>
      <c r="AL11" s="1131"/>
      <c r="AM11" s="1131"/>
      <c r="AN11" s="1132"/>
      <c r="AO11" s="284">
        <v>1128</v>
      </c>
      <c r="AP11" s="284">
        <v>48</v>
      </c>
      <c r="AQ11" s="285">
        <v>289</v>
      </c>
      <c r="AR11" s="286">
        <v>-83.4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516</v>
      </c>
      <c r="AL12" s="1131"/>
      <c r="AM12" s="1131"/>
      <c r="AN12" s="1132"/>
      <c r="AO12" s="284" t="s">
        <v>517</v>
      </c>
      <c r="AP12" s="284" t="s">
        <v>517</v>
      </c>
      <c r="AQ12" s="285">
        <v>23</v>
      </c>
      <c r="AR12" s="286" t="s">
        <v>517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518</v>
      </c>
      <c r="AL13" s="1131"/>
      <c r="AM13" s="1131"/>
      <c r="AN13" s="1132"/>
      <c r="AO13" s="284">
        <v>104348</v>
      </c>
      <c r="AP13" s="284">
        <v>4443</v>
      </c>
      <c r="AQ13" s="285">
        <v>2667</v>
      </c>
      <c r="AR13" s="286">
        <v>66.599999999999994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519</v>
      </c>
      <c r="AL14" s="1131"/>
      <c r="AM14" s="1131"/>
      <c r="AN14" s="1132"/>
      <c r="AO14" s="284">
        <v>38948</v>
      </c>
      <c r="AP14" s="284">
        <v>1658</v>
      </c>
      <c r="AQ14" s="285">
        <v>1163</v>
      </c>
      <c r="AR14" s="286">
        <v>42.6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520</v>
      </c>
      <c r="AL15" s="1134"/>
      <c r="AM15" s="1134"/>
      <c r="AN15" s="1135"/>
      <c r="AO15" s="284">
        <v>-74484</v>
      </c>
      <c r="AP15" s="284">
        <v>-3172</v>
      </c>
      <c r="AQ15" s="285">
        <v>-4250</v>
      </c>
      <c r="AR15" s="286">
        <v>-25.4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1319581</v>
      </c>
      <c r="AP16" s="284">
        <v>56188</v>
      </c>
      <c r="AQ16" s="285">
        <v>73949</v>
      </c>
      <c r="AR16" s="286">
        <v>-24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525</v>
      </c>
      <c r="AL21" s="1137"/>
      <c r="AM21" s="1137"/>
      <c r="AN21" s="1138"/>
      <c r="AO21" s="297">
        <v>5.71</v>
      </c>
      <c r="AP21" s="298">
        <v>6.65</v>
      </c>
      <c r="AQ21" s="299">
        <v>-0.94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526</v>
      </c>
      <c r="AL22" s="1137"/>
      <c r="AM22" s="1137"/>
      <c r="AN22" s="1138"/>
      <c r="AO22" s="302">
        <v>94</v>
      </c>
      <c r="AP22" s="303">
        <v>97</v>
      </c>
      <c r="AQ22" s="304">
        <v>-3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527</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508</v>
      </c>
      <c r="AP30" s="272"/>
      <c r="AQ30" s="273" t="s">
        <v>509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510</v>
      </c>
      <c r="AQ31" s="279" t="s">
        <v>511</v>
      </c>
      <c r="AR31" s="280" t="s">
        <v>512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530</v>
      </c>
      <c r="AL32" s="1121"/>
      <c r="AM32" s="1121"/>
      <c r="AN32" s="1122"/>
      <c r="AO32" s="312">
        <v>720758</v>
      </c>
      <c r="AP32" s="312">
        <v>30690</v>
      </c>
      <c r="AQ32" s="313">
        <v>33124</v>
      </c>
      <c r="AR32" s="314">
        <v>-7.3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531</v>
      </c>
      <c r="AL33" s="1121"/>
      <c r="AM33" s="1121"/>
      <c r="AN33" s="1122"/>
      <c r="AO33" s="312" t="s">
        <v>517</v>
      </c>
      <c r="AP33" s="312" t="s">
        <v>517</v>
      </c>
      <c r="AQ33" s="313" t="s">
        <v>517</v>
      </c>
      <c r="AR33" s="314" t="s">
        <v>517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532</v>
      </c>
      <c r="AL34" s="1121"/>
      <c r="AM34" s="1121"/>
      <c r="AN34" s="1122"/>
      <c r="AO34" s="312" t="s">
        <v>517</v>
      </c>
      <c r="AP34" s="312" t="s">
        <v>517</v>
      </c>
      <c r="AQ34" s="313" t="s">
        <v>517</v>
      </c>
      <c r="AR34" s="314" t="s">
        <v>517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533</v>
      </c>
      <c r="AL35" s="1121"/>
      <c r="AM35" s="1121"/>
      <c r="AN35" s="1122"/>
      <c r="AO35" s="312">
        <v>278237</v>
      </c>
      <c r="AP35" s="312">
        <v>11847</v>
      </c>
      <c r="AQ35" s="313">
        <v>9022</v>
      </c>
      <c r="AR35" s="314">
        <v>31.3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534</v>
      </c>
      <c r="AL36" s="1121"/>
      <c r="AM36" s="1121"/>
      <c r="AN36" s="1122"/>
      <c r="AO36" s="312">
        <v>32916</v>
      </c>
      <c r="AP36" s="312">
        <v>1402</v>
      </c>
      <c r="AQ36" s="313">
        <v>1987</v>
      </c>
      <c r="AR36" s="314">
        <v>-29.4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535</v>
      </c>
      <c r="AL37" s="1121"/>
      <c r="AM37" s="1121"/>
      <c r="AN37" s="1122"/>
      <c r="AO37" s="312" t="s">
        <v>517</v>
      </c>
      <c r="AP37" s="312" t="s">
        <v>517</v>
      </c>
      <c r="AQ37" s="313">
        <v>678</v>
      </c>
      <c r="AR37" s="314" t="s">
        <v>517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536</v>
      </c>
      <c r="AL38" s="1124"/>
      <c r="AM38" s="1124"/>
      <c r="AN38" s="1125"/>
      <c r="AO38" s="315" t="s">
        <v>517</v>
      </c>
      <c r="AP38" s="315" t="s">
        <v>517</v>
      </c>
      <c r="AQ38" s="316">
        <v>0</v>
      </c>
      <c r="AR38" s="304" t="s">
        <v>517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537</v>
      </c>
      <c r="AL39" s="1124"/>
      <c r="AM39" s="1124"/>
      <c r="AN39" s="1125"/>
      <c r="AO39" s="312" t="s">
        <v>517</v>
      </c>
      <c r="AP39" s="312" t="s">
        <v>517</v>
      </c>
      <c r="AQ39" s="313">
        <v>-3119</v>
      </c>
      <c r="AR39" s="314" t="s">
        <v>517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538</v>
      </c>
      <c r="AL40" s="1121"/>
      <c r="AM40" s="1121"/>
      <c r="AN40" s="1122"/>
      <c r="AO40" s="312">
        <v>-648761</v>
      </c>
      <c r="AP40" s="312">
        <v>-27624</v>
      </c>
      <c r="AQ40" s="313">
        <v>-27108</v>
      </c>
      <c r="AR40" s="314">
        <v>1.9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383150</v>
      </c>
      <c r="AP41" s="312">
        <v>16315</v>
      </c>
      <c r="AQ41" s="313">
        <v>14583</v>
      </c>
      <c r="AR41" s="314">
        <v>11.9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508</v>
      </c>
      <c r="AN49" s="1115" t="s">
        <v>542</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543</v>
      </c>
      <c r="AO50" s="329" t="s">
        <v>544</v>
      </c>
      <c r="AP50" s="330" t="s">
        <v>545</v>
      </c>
      <c r="AQ50" s="331" t="s">
        <v>546</v>
      </c>
      <c r="AR50" s="332" t="s">
        <v>547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1215250</v>
      </c>
      <c r="AN51" s="334">
        <v>50258</v>
      </c>
      <c r="AO51" s="335">
        <v>56.1</v>
      </c>
      <c r="AP51" s="336">
        <v>47387</v>
      </c>
      <c r="AQ51" s="337">
        <v>-9.1999999999999993</v>
      </c>
      <c r="AR51" s="338">
        <v>65.3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434074</v>
      </c>
      <c r="AN52" s="342">
        <v>17952</v>
      </c>
      <c r="AO52" s="343">
        <v>-1.7</v>
      </c>
      <c r="AP52" s="344">
        <v>24928</v>
      </c>
      <c r="AQ52" s="345">
        <v>0.3</v>
      </c>
      <c r="AR52" s="346">
        <v>-2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922561</v>
      </c>
      <c r="AN53" s="334">
        <v>38570</v>
      </c>
      <c r="AO53" s="335">
        <v>-23.3</v>
      </c>
      <c r="AP53" s="336">
        <v>51264</v>
      </c>
      <c r="AQ53" s="337">
        <v>8.1999999999999993</v>
      </c>
      <c r="AR53" s="338">
        <v>-31.5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335987</v>
      </c>
      <c r="AN54" s="342">
        <v>14047</v>
      </c>
      <c r="AO54" s="343">
        <v>-21.8</v>
      </c>
      <c r="AP54" s="344">
        <v>26040</v>
      </c>
      <c r="AQ54" s="345">
        <v>4.5</v>
      </c>
      <c r="AR54" s="346">
        <v>-26.3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2007978</v>
      </c>
      <c r="AN55" s="334">
        <v>84686</v>
      </c>
      <c r="AO55" s="335">
        <v>119.6</v>
      </c>
      <c r="AP55" s="336">
        <v>52068</v>
      </c>
      <c r="AQ55" s="337">
        <v>1.6</v>
      </c>
      <c r="AR55" s="338">
        <v>118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685428</v>
      </c>
      <c r="AN56" s="342">
        <v>28908</v>
      </c>
      <c r="AO56" s="343">
        <v>105.8</v>
      </c>
      <c r="AP56" s="344">
        <v>26936</v>
      </c>
      <c r="AQ56" s="345">
        <v>3.4</v>
      </c>
      <c r="AR56" s="346">
        <v>102.4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1121231</v>
      </c>
      <c r="AN57" s="334">
        <v>47542</v>
      </c>
      <c r="AO57" s="335">
        <v>-43.9</v>
      </c>
      <c r="AP57" s="336">
        <v>47161</v>
      </c>
      <c r="AQ57" s="337">
        <v>-9.4</v>
      </c>
      <c r="AR57" s="338">
        <v>-34.5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576350</v>
      </c>
      <c r="AN58" s="342">
        <v>24438</v>
      </c>
      <c r="AO58" s="343">
        <v>-15.5</v>
      </c>
      <c r="AP58" s="344">
        <v>24595</v>
      </c>
      <c r="AQ58" s="345">
        <v>-8.6999999999999993</v>
      </c>
      <c r="AR58" s="346">
        <v>-6.8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734777</v>
      </c>
      <c r="AN59" s="334">
        <v>31287</v>
      </c>
      <c r="AO59" s="335">
        <v>-34.200000000000003</v>
      </c>
      <c r="AP59" s="336">
        <v>43423</v>
      </c>
      <c r="AQ59" s="337">
        <v>-7.9</v>
      </c>
      <c r="AR59" s="338">
        <v>-26.3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450209</v>
      </c>
      <c r="AN60" s="342">
        <v>19170</v>
      </c>
      <c r="AO60" s="343">
        <v>-21.6</v>
      </c>
      <c r="AP60" s="344">
        <v>22207</v>
      </c>
      <c r="AQ60" s="345">
        <v>-9.6999999999999993</v>
      </c>
      <c r="AR60" s="346">
        <v>-11.9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1200359</v>
      </c>
      <c r="AN61" s="349">
        <v>50469</v>
      </c>
      <c r="AO61" s="350">
        <v>14.9</v>
      </c>
      <c r="AP61" s="351">
        <v>48261</v>
      </c>
      <c r="AQ61" s="352">
        <v>-3.3</v>
      </c>
      <c r="AR61" s="338">
        <v>18.2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496410</v>
      </c>
      <c r="AN62" s="342">
        <v>20903</v>
      </c>
      <c r="AO62" s="343">
        <v>9</v>
      </c>
      <c r="AP62" s="344">
        <v>24941</v>
      </c>
      <c r="AQ62" s="345">
        <v>-2</v>
      </c>
      <c r="AR62" s="346">
        <v>11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mRzM1Wwh11yEoMCH2Of5i9D2/F/07iKSvpotKn+z5ic3npdaIBlMv6pf3MGlY1Tyfw214UPeq6juhdjNm9bFnA==" saltValue="YXbTl3YpnVBWyUgdUZ+Zl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556</v>
      </c>
    </row>
    <row r="120" spans="125:125" ht="13.5" hidden="1" customHeight="1" x14ac:dyDescent="0.15"/>
    <row r="121" spans="125:125" ht="13.5" hidden="1" customHeight="1" x14ac:dyDescent="0.15">
      <c r="DU121" s="259"/>
    </row>
  </sheetData>
  <sheetProtection algorithmName="SHA-512" hashValue="GskEpDNpV/scDoUjOmt/2YprbI+GRmmGDvotVowZduQcazVTywRzKdZPfH+Z+6krcSXi0vAzxhqJUSl64D/o8A==" saltValue="gbAspPU3CFHFMJQlJ6omE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557</v>
      </c>
    </row>
  </sheetData>
  <sheetProtection algorithmName="SHA-512" hashValue="sJ8nwdBMLCgPrs10vX5NyAWFVYCndoRSSZIpvc5QfYwvI1tBXEHHZvpIyT9C84mzADSV097k9Ayb/SAwum0jeA==" saltValue="lsnuiA35kvfFJPMtat85s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39" t="s">
        <v>3</v>
      </c>
      <c r="D47" s="1139"/>
      <c r="E47" s="1140"/>
      <c r="F47" s="11">
        <v>27.02</v>
      </c>
      <c r="G47" s="12">
        <v>23.33</v>
      </c>
      <c r="H47" s="12">
        <v>23.68</v>
      </c>
      <c r="I47" s="12">
        <v>26.01</v>
      </c>
      <c r="J47" s="13">
        <v>30.47</v>
      </c>
    </row>
    <row r="48" spans="2:10" ht="57.75" customHeight="1" x14ac:dyDescent="0.15">
      <c r="B48" s="14"/>
      <c r="C48" s="1141" t="s">
        <v>4</v>
      </c>
      <c r="D48" s="1141"/>
      <c r="E48" s="1142"/>
      <c r="F48" s="15">
        <v>2.62</v>
      </c>
      <c r="G48" s="16">
        <v>2.7</v>
      </c>
      <c r="H48" s="16">
        <v>1.69</v>
      </c>
      <c r="I48" s="16">
        <v>7.83</v>
      </c>
      <c r="J48" s="17">
        <v>5.28</v>
      </c>
    </row>
    <row r="49" spans="2:10" ht="57.75" customHeight="1" thickBot="1" x14ac:dyDescent="0.2">
      <c r="B49" s="18"/>
      <c r="C49" s="1143" t="s">
        <v>5</v>
      </c>
      <c r="D49" s="1143"/>
      <c r="E49" s="1144"/>
      <c r="F49" s="19" t="s">
        <v>563</v>
      </c>
      <c r="G49" s="20" t="s">
        <v>564</v>
      </c>
      <c r="H49" s="20">
        <v>0.4</v>
      </c>
      <c r="I49" s="20">
        <v>10.07</v>
      </c>
      <c r="J49" s="21">
        <v>1.29</v>
      </c>
    </row>
    <row r="50" spans="2:10" x14ac:dyDescent="0.15"/>
  </sheetData>
  <sheetProtection algorithmName="SHA-512" hashValue="L79vqf6K9DBP9zrZ40l9+qLM7Z6Yc9C4Xe5AZ6CbuCDnoKED2XAoVjZp5Wi8+z/PXp/PK2a5bZ0fAhC1cuDh3Q==" saltValue="i1paYFBhtiUrMUYw/Oa8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2024-03-12T06:20:04Z</cp:lastPrinted>
  <dcterms:created xsi:type="dcterms:W3CDTF">2024-02-05T02:53:52Z</dcterms:created>
  <dcterms:modified xsi:type="dcterms:W3CDTF">2024-03-18T01:35:04Z</dcterms:modified>
  <cp:category/>
</cp:coreProperties>
</file>