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財政状況資料集\H29年度\H30.03.26_H28決算　資料集の作成及び提出（追加分）\10 ホームページ掲載\"/>
    </mc:Choice>
  </mc:AlternateContent>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W34" i="9"/>
  <c r="BW35" i="9" s="1"/>
  <c r="BW36" i="9" s="1"/>
  <c r="BW37" i="9" s="1"/>
  <c r="BW38" i="9" s="1"/>
  <c r="BW39" i="9" s="1"/>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<sst xmlns="http://schemas.openxmlformats.org/spreadsheetml/2006/main" count="1084" uniqueCount="553">
  <si>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</si>
  <si>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</si>
  <si>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</si>
  <si>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</si>
  <si>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</si>
  <si>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</si>
  <si>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</si>
  <si>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</si>
  <si>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</si>
  <si>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</si>
  <si>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</si>
  <si>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</si>
  <si>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</si>
  <si>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</si>
  <si>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</si>
  <si>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</si>
  <si>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</si>
  <si>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</si>
  <si>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</si>
  <si>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</si>
  <si>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</si>
  <si>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</si>
  <si>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</si>
  <si>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</si>
  <si>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</si>
  <si>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</si>
  <si>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</si>
  <si>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</si>
  <si>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</si>
  <si>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</si>
  <si>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</si>
  <si>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</si>
  <si>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</si>
  <si>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</si>
  <si>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</si>
  <si>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</si>
  <si>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</si>
  <si>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</si>
  <si>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</si>
  <si>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</si>
  <si>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</si>
  <si>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</si>
  <si>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</si>
  <si>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</si>
  <si>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</si>
  <si>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</si>
  <si>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</si>
  <si>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</si>
  <si>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</si>
  <si>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</si>
  <si>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</si>
  <si>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</si>
  <si>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</si>
  <si>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</si>
  <si>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</si>
  <si>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</si>
  <si>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</si>
  <si>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</si>
  <si>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</si>
  <si>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</si>
  <si>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</si>
  <si>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</si>
  <si>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</si>
  <si>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</si>
  <si>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</si>
  <si>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</si>
  <si>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</si>
  <si>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</si>
  <si>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</si>
  <si>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</si>
  <si>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</si>
  <si>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</si>
  <si>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</si>
  <si>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</si>
  <si>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</si>
  <si>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</si>
  <si>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</si>
  <si>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</si>
  <si>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</si>
  <si>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</si>
  <si>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</si>
  <si>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</si>
  <si>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</si>
  <si>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</si>
  <si>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</si>
  <si>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</si>
  <si>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</si>
  <si>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</si>
  <si>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</si>
  <si>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</si>
  <si>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</si>
  <si>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</si>
  <si>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</si>
  <si>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</si>
  <si>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</si>
  <si>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</si>
  <si>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</si>
  <si>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</si>
  <si>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</si>
  <si>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</si>
  <si>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</si>
  <si>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</si>
  <si>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</si>
  <si>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</si>
  <si>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</si>
  <si>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</si>
  <si>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</si>
  <si>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</si>
  <si>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</si>
  <si>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</si>
  <si>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</si>
  <si>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</si>
  <si>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</si>
  <si>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</si>
  <si>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</si>
  <si>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</si>
  <si>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</si>
  <si>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</si>
  <si>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</si>
  <si>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</si>
  <si>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</si>
  <si>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</si>
  <si>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</si>
  <si>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</si>
  <si>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</si>
  <si>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</si>
  <si>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</si>
  <si>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</si>
  <si>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</si>
  <si>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</si>
  <si>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</si>
  <si>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</si>
  <si>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</si>
  <si>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</si>
  <si>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</si>
  <si>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</si>
  <si>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</si>
  <si>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</si>
  <si>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</si>
  <si>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</si>
  <si>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</si>
  <si>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</si>
  <si>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</si>
  <si>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</si>
  <si>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</si>
  <si>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</si>
  <si>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</si>
  <si>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</si>
  <si>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</si>
  <si>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</si>
  <si>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</si>
  <si>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</si>
  <si>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</si>
  <si>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</si>
  <si>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</si>
  <si>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</si>
  <si>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</si>
  <si>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</si>
  <si>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</si>
  <si>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</si>
  <si>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</si>
  <si>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</si>
  <si>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</si>
  <si>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</si>
  <si>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</si>
  <si>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</si>
  <si>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</si>
  <si>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</si>
  <si>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</si>
  <si>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</si>
  <si>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</si>
  <si>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</si>
  <si>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</si>
  <si>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</si>
  <si>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</si>
  <si>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</si>
  <si>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</si>
  <si>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</si>
  <si>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</si>
  <si>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</si>
  <si>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</si>
  <si>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</si>
  <si>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</si>
  <si>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</si>
  <si>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</si>
  <si>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</si>
  <si>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</si>
  <si>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</si>
  <si>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</si>
  <si>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</si>
  <si>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</si>
  <si>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</si>
  <si>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</si>
  <si>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</si>
  <si>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</si>
  <si>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</si>
  <si>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</si>
  <si>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</si>
  <si>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</si>
  <si>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</si>
  <si>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</si>
  <si>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</si>
  <si>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</si>
  <si>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</si>
  <si>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</si>
  <si>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</si>
  <si>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</si>
  <si>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</si>
  <si>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</si>
  <si>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</si>
  <si>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</si>
  <si>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</si>
  <si>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</si>
  <si>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</si>
  <si>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</si>
  <si>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</si>
  <si>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</si>
  <si>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</si>
  <si>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</si>
  <si>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</si>
  <si>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</si>
  <si>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</si>
  <si>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</si>
  <si>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</si>
  <si>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</si>
  <si>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</si>
  <si>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</si>
  <si>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</si>
  <si>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</si>
  <si>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</si>
  <si>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</si>
  <si>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</si>
  <si>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</si>
  <si>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</si>
  <si>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</si>
  <si>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</si>
  <si>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</si>
  <si>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</si>
  <si>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</si>
  <si>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</si>
  <si>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</si>
  <si>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</si>
  <si>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</si>
  <si>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</si>
  <si>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</si>
  <si>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</si>
  <si>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</si>
  <si>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</si>
  <si>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</si>
  <si>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</si>
  <si>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</si>
  <si>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</si>
  <si>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</si>
  <si>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</si>
  <si>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</si>
  <si>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</si>
  <si>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</si>
  <si>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</si>
  <si>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</si>
  <si>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</si>
  <si>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</si>
  <si>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</si>
  <si>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</si>
  <si>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</si>
  <si>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</si>
  <si>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</si>
  <si>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</si>
  <si>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</si>
  <si>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</si>
  <si>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</si>
  <si>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</si>
  <si>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</si>
  <si>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</si>
  <si>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</si>
  <si>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</si>
  <si>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</si>
  <si>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</si>
  <si>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</si>
  <si>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</si>
  <si>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</si>
  <si>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</si>
  <si>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</si>
  <si>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</si>
  <si>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</si>
  <si>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</si>
  <si>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</si>
  <si>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</si>
  <si>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</si>
  <si>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</si>
  <si>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</si>
  <si>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</si>
  <si>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</si>
  <si>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</si>
  <si>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</si>
  <si>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</si>
  <si>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</si>
  <si>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</si>
  <si>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</si>
  <si>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</si>
  <si>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</si>
  <si>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</si>
  <si>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</si>
  <si>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</si>
  <si>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</si>
  <si>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</si>
  <si>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</si>
  <si>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</si>
  <si>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</si>
  <si>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</si>
  <si>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</si>
  <si>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</si>
  <si>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</si>
  <si>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</si>
  <si>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</si>
  <si>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</si>
  <si>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</si>
  <si>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</si>
  <si>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</si>
  <si>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</si>
  <si>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</si>
  <si>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</si>
  <si>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</si>
  <si>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</si>
  <si>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</si>
  <si>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</si>
  <si>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</si>
  <si>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</si>
  <si>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</si>
  <si>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</si>
  <si>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</si>
  <si>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</si>
  <si>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</si>
  <si>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</si>
  <si>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</si>
  <si>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</si>
  <si>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</si>
  <si>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</si>
  <si>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</si>
  <si>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</si>
  <si>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</si>
  <si>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</si>
  <si>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</si>
  <si>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</si>
  <si>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</si>
  <si>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</si>
  <si>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</si>
  <si>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</si>
  <si>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</si>
  <si>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</si>
  <si>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</si>
  <si>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</si>
  <si>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</si>
  <si>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</si>
  <si>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</si>
  <si>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</si>
  <si>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</si>
  <si>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</si>
  <si>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</si>
  <si>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</si>
  <si>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</si>
  <si>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</si>
  <si>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</si>
  <si>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</si>
  <si>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</si>
  <si>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</si>
  <si>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</si>
  <si>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</si>
  <si>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</si>
  <si>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</si>
  <si>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</si>
  <si>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</si>
  <si>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</si>
  <si>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</si>
  <si>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</si>
  <si>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</si>
  <si>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</si>
  <si>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</si>
  <si>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</si>
  <si>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</si>
  <si>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</si>
  <si>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</si>
  <si>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</si>
  <si>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</si>
  <si>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</si>
  <si>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</si>
  <si>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</si>
  <si>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</si>
  <si>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</si>
  <si>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</si>
  <si>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</si>
  <si>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</si>
  <si>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</si>
  <si>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</si>
  <si>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</si>
  <si>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</si>
  <si>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</si>
  <si>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</si>
  <si>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</si>
  <si>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</si>
  <si>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</si>
  <si>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</si>
  <si>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</si>
  <si>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</si>
  <si>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</si>
  <si>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</si>
  <si>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</si>
  <si>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</si>
  <si>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</si>
  <si>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</si>
  <si>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</si>
  <si>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</si>
  <si>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</si>
  <si>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</si>
  <si>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</si>
  <si>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</si>
  <si>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</si>
  <si>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</si>
  <si>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</si>
  <si>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</si>
  <si>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</si>
  <si>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</si>
  <si>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</si>
  <si>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</si>
  <si>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</si>
  <si>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</si>
  <si>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</si>
  <si>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</si>
  <si>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</si>
  <si>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</si>
  <si>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</si>
  <si>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</si>
  <si>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</si>
  <si>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</si>
  <si>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</si>
  <si>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</si>
  <si>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</si>
  <si>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</si>
  <si>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</si>
  <si>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</si>
  <si>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</si>
  <si>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</si>
  <si>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</si>
  <si>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</si>
  <si>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</si>
  <si>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</si>
  <si>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</si>
  <si>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</si>
  <si>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</si>
  <si>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</si>
  <si>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</si>
  <si>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</si>
  <si>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</si>
  <si>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</si>
  <si>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</si>
  <si>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</si>
  <si>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</si>
  <si>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</si>
  <si>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</si>
  <si>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</si>
  <si>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</si>
  <si>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</si>
  <si>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</si>
  <si>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</si>
  <si>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</si>
  <si>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</si>
  <si>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</si>
  <si>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</si>
  <si>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</si>
  <si>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</si>
  <si>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</si>
  <si>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</si>
  <si>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</si>
  <si>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</si>
  <si>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</si>
  <si>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</si>
  <si>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</si>
  <si>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</si>
  <si>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</si>
  <si>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</si>
  <si>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</si>
  <si>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</si>
  <si>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</si>
  <si>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</si>
  <si>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</si>
  <si>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</si>
  <si>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</si>
  <si>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</si>
  <si>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</si>
  <si>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</si>
  <si>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</si>
  <si>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</si>
  <si>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</si>
  <si>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</si>
  <si>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</si>
  <si>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</si>
  <si>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</si>
  <si>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</si>
  <si>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</si>
  <si>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</si>
  <si>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</si>
  <si>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</si>
  <si>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</si>
  <si>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</si>
  <si>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</si>
  <si>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</si>
  <si>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</si>
  <si>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</si>
  <si>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</si>
  <si>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</si>
  <si>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</si>
  <si>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</si>
  <si>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</si>
  <si>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</si>
  <si>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</si>
  <si>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</si>
  <si>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</si>
  <si>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</si>
  <si>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</si>
  <si>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</si>
  <si>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</si>
  <si>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</si>
  <si>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t>
  </si>
  <si>
    <t>▲ 7.39</t>
  </si>
  <si>
    <t>▲ 1.93</t>
  </si>
  <si>
    <t>▲ 0.79</t>
  </si>
  <si>
    <t>上水道事業会計</t>
  </si>
  <si>
    <t>介護保険特別会計</t>
  </si>
  <si>
    <t>一般会計</t>
  </si>
  <si>
    <t>国民健康保険事業特別会計</t>
  </si>
  <si>
    <t>後期高齢者医療特別会計</t>
  </si>
  <si>
    <t>公共下水道事業特別会計</t>
  </si>
  <si>
    <t>その他会計（赤字）</t>
  </si>
  <si>
    <t>その他会計（黒字）</t>
  </si>
  <si>
    <t>一般財団法人　筆の里振興事業団</t>
    <phoneticPr fontId="2"/>
  </si>
  <si>
    <t>広島県後期高齢者医療広域連合（一般会計）</t>
  </si>
  <si>
    <t>広島県後期高齢者医療広域連合（後期高齢者医療特別会計）</t>
  </si>
  <si>
    <t>広島県市町総合事務組合</t>
  </si>
  <si>
    <t>安芸地区衛生施設管理組合（一般会計）</t>
  </si>
  <si>
    <t>安芸地区衛生施設管理組合（安芸地区広域ごみ焼却場事業特別会計）</t>
  </si>
  <si>
    <t>広島県海田高等学校財産組合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</si>
  <si>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</si>
  <si>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</si>
  <si>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</si>
  <si>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</si>
  <si>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</si>
  <si>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</si>
  <si>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</si>
  <si>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</si>
  <si>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</si>
  <si>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</si>
  <si>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実質公債費比率は類似団体と比較して高いものの、将来負担比率は平成26年度以降、類似団体と比較して低くなっており、この主な要因は、既発債の償還終了や地方債の発行抑制によるものと考えられる。
将来負担比率は、平成27年度のくまの・みらい交流館建設事業や中学校耐震補強事業等に係る地方債の借入れにより減少幅が小さくなっており、今後は老朽施設改修等の大規模事業に伴う地方債発行額の増加や、一部事務組合等元利償還金の増加が見込まれるため、実施事業の規模等を精査し、計画的な地方債の発行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</si>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</sst>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25749</c:v>
                </c:pt>
                <c:pt idx="1">
                  <c:v>78101</c:v>
                </c:pt>
                <c:pt idx="2">
                  <c:v>19629</c:v>
                </c:pt>
                <c:pt idx="3">
                  <c:v>42770</c:v>
                </c:pt>
                <c:pt idx="4">
                  <c:v>31882</c:v>
                </c:pt>
              </c:numCache>
            </c:numRef>
          </c:val>
          <c:smooth val="0"/>
        </c:ser>
        <c:dLbls>
          <c:showLegendKey val="0"/>
          <c:showVal val="0"/>
          <c:showCatName val="0"/>
          <c:showSerName val="0"/>
          <c:showPercent val="0"/>
          <c:showBubbleSize val="0"/>
        </c:dLbls>
        <c:marker val="1"/>
        <c:smooth val="0"/>
        <c:axId val="159654544"/>
        <c:axId val="105380040"/>
      </c:lineChart>
      <c:catAx>
        <c:axId val="15965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80040"/>
        <c:crosses val="autoZero"/>
        <c:auto val="1"/>
        <c:lblAlgn val="ctr"/>
        <c:lblOffset val="100"/>
        <c:tickLblSkip val="1"/>
        <c:tickMarkSkip val="1"/>
        <c:noMultiLvlLbl val="0"/>
      </c:catAx>
      <c:valAx>
        <c:axId val="105380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65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5.34</c:v>
                </c:pt>
                <c:pt idx="1">
                  <c:v>3.54</c:v>
                </c:pt>
                <c:pt idx="2">
                  <c:v>3.63</c:v>
                </c:pt>
                <c:pt idx="3">
                  <c:v>3.67</c:v>
                </c:pt>
                <c:pt idx="4">
                  <c:v>2.68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38.96</c:v>
                </c:pt>
                <c:pt idx="1">
                  <c:v>32.619999999999997</c:v>
                </c:pt>
                <c:pt idx="2">
                  <c:v>31.17</c:v>
                </c:pt>
                <c:pt idx="3">
                  <c:v>30.79</c:v>
                </c:pt>
                <c:pt idx="4">
                  <c:v>31.33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8998784"/>
        <c:axId val="158798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-1.47</c:v>
                </c:pt>
                <c:pt idx="1">
                  <c:v>-7.39</c:v>
                </c:pt>
                <c:pt idx="2">
                  <c:v>-1.93</c:v>
                </c:pt>
                <c:pt idx="3">
                  <c:v>1.04</c:v>
                </c:pt>
                <c:pt idx="4">
                  <c:v>-0.79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8998784"/>
        <c:axId val="158798328"/>
      </c:lineChart>
      <c:catAx>
        <c:axId val="1589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798328"/>
        <c:crosses val="autoZero"/>
        <c:auto val="1"/>
        <c:lblAlgn val="ctr"/>
        <c:lblOffset val="100"/>
        <c:tickLblSkip val="1"/>
        <c:tickMarkSkip val="1"/>
        <c:noMultiLvlLbl val="0"/>
      </c:catAx>
      <c:valAx>
        <c:axId val="15879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0.19</c:v>
                </c:pt>
                <c:pt idx="4">
                  <c:v>#N/A</c:v>
                </c:pt>
                <c:pt idx="5">
                  <c:v>0.19</c:v>
                </c:pt>
                <c:pt idx="6">
                  <c:v>#N/A</c:v>
                </c:pt>
                <c:pt idx="7">
                  <c:v>0.18</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0.16</c:v>
                </c:pt>
                <c:pt idx="4">
                  <c:v>#N/A</c:v>
                </c:pt>
                <c:pt idx="5">
                  <c:v>0.17</c:v>
                </c:pt>
                <c:pt idx="6">
                  <c:v>#N/A</c:v>
                </c:pt>
                <c:pt idx="7">
                  <c:v>0.13</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3.03</c:v>
                </c:pt>
                <c:pt idx="2">
                  <c:v>#N/A</c:v>
                </c:pt>
                <c:pt idx="3">
                  <c:v>2.52</c:v>
                </c:pt>
                <c:pt idx="4">
                  <c:v>#N/A</c:v>
                </c:pt>
                <c:pt idx="5">
                  <c:v>0.53</c:v>
                </c:pt>
                <c:pt idx="6">
                  <c:v>#N/A</c:v>
                </c:pt>
                <c:pt idx="7">
                  <c:v>0.16</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5.33</c:v>
                </c:pt>
                <c:pt idx="2">
                  <c:v>#N/A</c:v>
                </c:pt>
                <c:pt idx="3">
                  <c:v>3.53</c:v>
                </c:pt>
                <c:pt idx="4">
                  <c:v>#N/A</c:v>
                </c:pt>
                <c:pt idx="5">
                  <c:v>3.63</c:v>
                </c:pt>
                <c:pt idx="6">
                  <c:v>#N/A</c:v>
                </c:pt>
                <c:pt idx="7">
                  <c:v>3.66</c:v>
                </c:pt>
                <c:pt idx="8">
                  <c:v>#N/A</c:v>
                </c:pt>
                <c:pt idx="9">
                  <c:v>2.67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1.47</c:v>
                </c:pt>
                <c:pt idx="2">
                  <c:v>#N/A</c:v>
                </c:pt>
                <c:pt idx="3">
                  <c:v>1.95</c:v>
                </c:pt>
                <c:pt idx="4">
                  <c:v>#N/A</c:v>
                </c:pt>
                <c:pt idx="5">
                  <c:v>2.1800000000000002</c:v>
                </c:pt>
                <c:pt idx="6">
                  <c:v>#N/A</c:v>
                </c:pt>
                <c:pt idx="7">
                  <c:v>1.48</c:v>
                </c:pt>
                <c:pt idx="8">
                  <c:v>#N/A</c:v>
                </c:pt>
                <c:pt idx="9">
                  <c:v>2.72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12.93</c:v>
                </c:pt>
                <c:pt idx="2">
                  <c:v>#N/A</c:v>
                </c:pt>
                <c:pt idx="3">
                  <c:v>14.17</c:v>
                </c:pt>
                <c:pt idx="4">
                  <c:v>#N/A</c:v>
                </c:pt>
                <c:pt idx="5">
                  <c:v>14.81</c:v>
                </c:pt>
                <c:pt idx="6">
                  <c:v>#N/A</c:v>
                </c:pt>
                <c:pt idx="7">
                  <c:v>16.670000000000002</c:v>
                </c:pt>
                <c:pt idx="8">
                  <c:v>#N/A</c:v>
                </c:pt>
                <c:pt idx="9">
                  <c:v>17.61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7880552"/>
        <c:axId val="222874208"/>
      </c:barChart>
      <c:catAx>
        <c:axId val="22788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74208"/>
        <c:crosses val="autoZero"/>
        <c:auto val="1"/>
        <c:lblAlgn val="ctr"/>
        <c:lblOffset val="100"/>
        <c:tickLblSkip val="1"/>
        <c:tickMarkSkip val="1"/>
        <c:noMultiLvlLbl val="0"/>
      </c:catAx>
      <c:valAx>
        <c:axId val="2228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880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584</c:v>
                </c:pt>
                <c:pt idx="5">
                  <c:v>598</c:v>
                </c:pt>
                <c:pt idx="8">
                  <c:v>638</c:v>
                </c:pt>
                <c:pt idx="11">
                  <c:v>627</c:v>
                </c:pt>
                <c:pt idx="14">
                  <c:v>644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69</c:v>
                </c:pt>
                <c:pt idx="6">
                  <c:v>69</c:v>
                </c:pt>
                <c:pt idx="9">
                  <c:v>69</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298</c:v>
                </c:pt>
                <c:pt idx="3">
                  <c:v>285</c:v>
                </c:pt>
                <c:pt idx="6">
                  <c:v>286</c:v>
                </c:pt>
                <c:pt idx="9">
                  <c:v>280</c:v>
                </c:pt>
                <c:pt idx="12">
                  <c:v>263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652</c:v>
                </c:pt>
                <c:pt idx="3">
                  <c:v>665</c:v>
                </c:pt>
                <c:pt idx="6">
                  <c:v>668</c:v>
                </c:pt>
                <c:pt idx="9">
                  <c:v>613</c:v>
                </c:pt>
                <c:pt idx="12">
                  <c:v>625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349400"/>
        <c:axId val="21973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440</c:v>
                </c:pt>
                <c:pt idx="2">
                  <c:v>#N/A</c:v>
                </c:pt>
                <c:pt idx="3">
                  <c:v>#N/A</c:v>
                </c:pt>
                <c:pt idx="4">
                  <c:v>423</c:v>
                </c:pt>
                <c:pt idx="5">
                  <c:v>#N/A</c:v>
                </c:pt>
                <c:pt idx="6">
                  <c:v>#N/A</c:v>
                </c:pt>
                <c:pt idx="7">
                  <c:v>387</c:v>
                </c:pt>
                <c:pt idx="8">
                  <c:v>#N/A</c:v>
                </c:pt>
                <c:pt idx="9">
                  <c:v>#N/A</c:v>
                </c:pt>
                <c:pt idx="10">
                  <c:v>337</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349400"/>
        <c:axId val="219737008"/>
      </c:lineChart>
      <c:catAx>
        <c:axId val="16034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737008"/>
        <c:crosses val="autoZero"/>
        <c:auto val="1"/>
        <c:lblAlgn val="ctr"/>
        <c:lblOffset val="100"/>
        <c:tickLblSkip val="1"/>
        <c:tickMarkSkip val="1"/>
        <c:noMultiLvlLbl val="0"/>
      </c:catAx>
      <c:valAx>
        <c:axId val="21973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4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7992</c:v>
                </c:pt>
                <c:pt idx="5">
                  <c:v>8022</c:v>
                </c:pt>
                <c:pt idx="8">
                  <c:v>7945</c:v>
                </c:pt>
                <c:pt idx="11">
                  <c:v>7950</c:v>
                </c:pt>
                <c:pt idx="14">
                  <c:v>7928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2901</c:v>
                </c:pt>
                <c:pt idx="5">
                  <c:v>3132</c:v>
                </c:pt>
                <c:pt idx="8">
                  <c:v>3304</c:v>
                </c:pt>
                <c:pt idx="11">
                  <c:v>3298</c:v>
                </c:pt>
                <c:pt idx="14">
                  <c:v>3203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1229</c:v>
                </c:pt>
                <c:pt idx="3">
                  <c:v>1185</c:v>
                </c:pt>
                <c:pt idx="6">
                  <c:v>1086</c:v>
                </c:pt>
                <c:pt idx="9">
                  <c:v>1028</c:v>
                </c:pt>
                <c:pt idx="12">
                  <c:v>993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273</c:v>
                </c:pt>
                <c:pt idx="3">
                  <c:v>207</c:v>
                </c:pt>
                <c:pt idx="6">
                  <c:v>140</c:v>
                </c:pt>
                <c:pt idx="9">
                  <c:v>99</c:v>
                </c:pt>
                <c:pt idx="12">
                  <c:v>279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4461</c:v>
                </c:pt>
                <c:pt idx="3">
                  <c:v>4245</c:v>
                </c:pt>
                <c:pt idx="6">
                  <c:v>4098</c:v>
                </c:pt>
                <c:pt idx="9">
                  <c:v>3973</c:v>
                </c:pt>
                <c:pt idx="12">
                  <c:v>3749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11</c:v>
                </c:pt>
                <c:pt idx="6">
                  <c:v>8</c:v>
                </c:pt>
                <c:pt idx="9">
                  <c:v>6</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6608</c:v>
                </c:pt>
                <c:pt idx="3">
                  <c:v>6566</c:v>
                </c:pt>
                <c:pt idx="6">
                  <c:v>6405</c:v>
                </c:pt>
                <c:pt idx="9">
                  <c:v>6528</c:v>
                </c:pt>
                <c:pt idx="12">
                  <c:v>6422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8062312"/>
        <c:axId val="217451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1692</c:v>
                </c:pt>
                <c:pt idx="2">
                  <c:v>#N/A</c:v>
                </c:pt>
                <c:pt idx="3">
                  <c:v>#N/A</c:v>
                </c:pt>
                <c:pt idx="4">
                  <c:v>1060</c:v>
                </c:pt>
                <c:pt idx="5">
                  <c:v>#N/A</c:v>
                </c:pt>
                <c:pt idx="6">
                  <c:v>#N/A</c:v>
                </c:pt>
                <c:pt idx="7">
                  <c:v>489</c:v>
                </c:pt>
                <c:pt idx="8">
                  <c:v>#N/A</c:v>
                </c:pt>
                <c:pt idx="9">
                  <c:v>#N/A</c:v>
                </c:pt>
                <c:pt idx="10">
                  <c:v>387</c:v>
                </c:pt>
                <c:pt idx="11">
                  <c:v>#N/A</c:v>
                </c:pt>
                <c:pt idx="12">
                  <c:v>#N/A</c:v>
                </c:pt>
                <c:pt idx="13">
                  <c:v>316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8062312"/>
        <c:axId val="217451160"/>
      </c:lineChart>
      <c:catAx>
        <c:axId val="21806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451160"/>
        <c:crosses val="autoZero"/>
        <c:auto val="1"/>
        <c:lblAlgn val="ctr"/>
        <c:lblOffset val="100"/>
        <c:tickLblSkip val="1"/>
        <c:tickMarkSkip val="1"/>
        <c:noMultiLvlLbl val="0"/>
      </c:catAx>
      <c:valAx>
        <c:axId val="21745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06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{FEFC23A5-3A57-45AB-9336-6FB25630CD35}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{AE242E17-B55B-4B77-ACA2-6D5E3A71626B}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{8D207B3C-D7E6-4AAE-9943-9B0C6557172A}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{F477AE00-0D1C-4548-9CAB-B7D05087F8B6}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{6E3BE4C2-3409-4209-AE16-155E3015ECAE}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{94856CA5-A15E-4A89-A7FC-AB38AE0B1D3C}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{4A10C1C3-3332-492A-B5D8-94587B23934F}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{DF3A57D4-D51E-48D1-9103-15F0635288EC}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{0AA51569-F6C0-4BA6-AEAB-54807D77C3D2}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{0DC623D3-7983-4D51-B2B0-E5BDEE38468B}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8064792"/>
        <c:axId val="238065184"/>
      </c:scatterChart>
      <c:valAx>
        <c:axId val="238064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65184"/>
        <c:crosses val="autoZero"/>
        <c:crossBetween val="midCat"/>
      </c:valAx>
      <c:valAx>
        <c:axId val="238065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64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{136F48AE-7EC9-4AD5-A500-7EB1D55AF689}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{FB00B51E-CE4D-4DCB-95E7-FF04EC80B3E1}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{7AAB0B97-89D9-4F80-9714-827DB86A2524}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{6A2B9B5B-4F64-4B3C-8CF1-6ACB37913617}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{8C270AAD-52F2-402C-B272-EF5556250133}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10.5</c:v>
                </c:pt>
                <c:pt idx="2">
                  <c:v>9.9</c:v>
                </c:pt>
                <c:pt idx="3">
                  <c:v>9</c:v>
                </c:pt>
                <c:pt idx="4">
                  <c:v>8.1</c:v>
                </c:pt>
              </c:numCache>
            </c:numRef>
          </c:xVal>
          <c:yVal>
            <c:numRef>
              <c:f>公会計指標分析・財政指標組合せ分析表!$K$73:$O$73</c:f>
              <c:numCache>
                <c:formatCode>#,##0.0;"▲ "#,##0.0</c:formatCode>
                <c:ptCount val="5"/>
                <c:pt idx="0">
                  <c:v>40.5</c:v>
                </c:pt>
                <c:pt idx="1">
                  <c:v>24.9</c:v>
                </c:pt>
                <c:pt idx="2">
                  <c:v>11.8</c:v>
                </c:pt>
                <c:pt idx="3">
                  <c:v>8.9</c:v>
                </c:pt>
                <c:pt idx="4">
                  <c:v>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{87580AE5-2F54-4D20-A4DA-64E1FDBBF0A6}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{442BD681-F6B3-4F19-8A07-C45E10FD3D0B}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{8E03D3D6-9B08-4B27-A9FF-FF9E8CAD0C64}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{D4A7C868-168A-4D79-A37A-CFCEB45DF154}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{4B836849-A94E-4A4D-B1D5-B766AAF754CA}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8065968"/>
        <c:axId val="238066360"/>
      </c:scatterChart>
      <c:valAx>
        <c:axId val="238065968"/>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66360"/>
        <c:crosses val="autoZero"/>
        <c:crossBetween val="midCat"/>
      </c:valAx>
      <c:valAx>
        <c:axId val="238066360"/>
        <c:scaling>
          <c:orientation val="minMax"/>
          <c:max val="4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65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既発債の償還終了や発行抑制により減少傾向で推移しており、「算入公債費等」では、交付税措置のある臨時財政対策債に係る算入が増加していることから、実質公債費比率の分子は減少傾向にある。</a:t>
          </a:r>
        </a:p>
        <a:p>
          <a:r>
            <a:rPr kumimoji="1" lang="ja-JP" altLang="en-US" sz="1400">
              <a:latin typeface="ＭＳ ゴシック" pitchFamily="49" charset="-128"/>
              <a:ea typeface="ＭＳ ゴシック" pitchFamily="49" charset="-128"/>
            </a:rPr>
            <a:t>　今後は、老朽施設の改修等の大規模事業に伴う地方債発行額の増加が見込まれるため、有利な地方債の検討を行うとともに実施事業の規模等を精査し、計画的な地方債の発行に努める。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「地方債現在高」は、既発債の償還終了等により減少傾向にであるが、平成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年度は、くまの・みらい交流館建設事業や中学校大規模改造事業等に係る地方債の借入れにより増加した。</a:t>
          </a: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今後は、老朽施設の改修等の大規模事業に伴う地方債発行額の増加が見込まれるが、実施事業の規模等を精査し、計画的な地方債の発行に努める。</a:t>
          </a:r>
        </a:p>
        <a:p>
          <a:r>
            <a:rPr kumimoji="1" lang="ja-JP" altLang="en-US" sz="1300">
              <a:latin typeface="ＭＳ ゴシック" pitchFamily="49" charset="-128"/>
              <a:ea typeface="ＭＳ ゴシック" pitchFamily="49" charset="-128"/>
            </a:rPr>
            <a:t>　「公営企業債繰入見込額」は、下水道事業債のみとなっているが、計画的な事業実施による借入額の抑制により、地方債残高は減少している。</a:t>
          </a:r>
        </a:p>
        <a:p>
          <a:r>
            <a:rPr kumimoji="1" lang="ja-JP" altLang="en-US" sz="1300">
              <a:latin typeface="ＭＳ ゴシック" pitchFamily="49" charset="-128"/>
              <a:ea typeface="ＭＳ ゴシック" pitchFamily="49" charset="-128"/>
            </a:rPr>
            <a:t>　「組合等負担見込額」については、一部事務組合の借入れにより平成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年度以降増加する見込みである。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これらの「将来負担額」が基金等の「充当可能財源」を上回るものの、将来負担比率の分子は減少傾向となっている。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地方消費税交付金の増等により指数が上昇したが、人口の減少や広島県平均（平成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27.8</a:t>
          </a:r>
          <a:r>
            <a:rPr kumimoji="1" lang="ja-JP" altLang="en-US" sz="1300">
              <a:latin typeface="ＭＳ Ｐゴシック"/>
            </a:rPr>
            <a:t>％）を上回る高齢化（同 </a:t>
          </a:r>
          <a:r>
            <a:rPr kumimoji="1" lang="en-US" altLang="ja-JP" sz="1300">
              <a:latin typeface="ＭＳ Ｐゴシック"/>
            </a:rPr>
            <a:t>33.6</a:t>
          </a:r>
          <a:r>
            <a:rPr kumimoji="1" lang="ja-JP" altLang="en-US" sz="1300">
              <a:latin typeface="ＭＳ Ｐゴシック"/>
            </a:rPr>
            <a:t>％）等により財政基盤が弱く、類似団体平均を下回っている。</a:t>
          </a:r>
        </a:p>
        <a:p>
          <a:r>
            <a:rPr kumimoji="1" lang="ja-JP" altLang="en-US" sz="1300">
              <a:latin typeface="ＭＳ Ｐゴシック"/>
            </a:rPr>
            <a:t>　今後も、事務事業の見直し等の行政の効率化や、徴収率の向上、遊休公有財産の売却や、企業立地の促進及び雇用機会の拡大による歳入確保に一層取り組み、財政基盤の強化を図る。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1" name="直線コネクタ 70"/>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7" name="直線コネクタ 76"/>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普通交付税等の減及び私立幼稚園の子ども・子育て支援新制度への移行等による扶助費の増等により悪化（対前年度比</a:t>
          </a:r>
          <a:r>
            <a:rPr kumimoji="1" lang="en-US" altLang="ja-JP" sz="1300">
              <a:latin typeface="ＭＳ Ｐゴシック"/>
            </a:rPr>
            <a:t>3.8</a:t>
          </a:r>
          <a:r>
            <a:rPr kumimoji="1" lang="ja-JP" altLang="en-US" sz="1300">
              <a:latin typeface="ＭＳ Ｐゴシック"/>
            </a:rPr>
            <a:t>ポイント増）し、類似団体平均を上回っている。福祉事務所の財源が特別交付税措置であることも悪化の要因となっている。</a:t>
          </a:r>
        </a:p>
        <a:p>
          <a:r>
            <a:rPr kumimoji="1" lang="ja-JP" altLang="en-US" sz="1300">
              <a:latin typeface="ＭＳ Ｐゴシック"/>
            </a:rPr>
            <a:t>　今後も、扶助費等の福祉関係経費や、特別会計への繰出金等の義務的経費の増加が見込まれるが、事務事業の計画的な執行や町税収入確保の取組みにより、さらなる改善に努める。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48768</xdr:rowOff>
    </xdr:to>
    <xdr:cxnSp macro="">
      <xdr:nvCxnSpPr>
        <xdr:cNvPr id="129" name="直線コネクタ 128"/>
        <xdr:cNvCxnSpPr/>
      </xdr:nvCxnSpPr>
      <xdr:spPr>
        <a:xfrm>
          <a:off x="4114800" y="1118108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39116</xdr:rowOff>
    </xdr:to>
    <xdr:cxnSp macro="">
      <xdr:nvCxnSpPr>
        <xdr:cNvPr id="132" name="直線コネクタ 131"/>
        <xdr:cNvCxnSpPr/>
      </xdr:nvCxnSpPr>
      <xdr:spPr>
        <a:xfrm flipV="1">
          <a:off x="3225800" y="111810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66</xdr:row>
      <xdr:rowOff>39116</xdr:rowOff>
    </xdr:to>
    <xdr:cxnSp macro="">
      <xdr:nvCxnSpPr>
        <xdr:cNvPr id="135" name="直線コネクタ 134"/>
        <xdr:cNvCxnSpPr/>
      </xdr:nvCxnSpPr>
      <xdr:spPr>
        <a:xfrm>
          <a:off x="2336800" y="1117625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75438</xdr:rowOff>
    </xdr:to>
    <xdr:cxnSp macro="">
      <xdr:nvCxnSpPr>
        <xdr:cNvPr id="138" name="直線コネクタ 137"/>
        <xdr:cNvCxnSpPr/>
      </xdr:nvCxnSpPr>
      <xdr:spPr>
        <a:xfrm flipV="1">
          <a:off x="1447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8" name="円/楕円 147"/>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141495</xdr:rowOff>
    </xdr:from>
    <xdr:ext cx="762000" cy="259045"/>
    <xdr:sp macro="" textlink="">
      <xdr:nvSpPr>
        <xdr:cNvPr id="149"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0" name="円/楕円 149"/>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1" name="テキスト ボックス 150"/>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159766</xdr:rowOff>
    </xdr:from>
    <xdr:to>
      <xdr:col>4</xdr:col>
      <xdr:colOff>533400</xdr:colOff>
      <xdr:row>66</xdr:row>
      <xdr:rowOff>89916</xdr:rowOff>
    </xdr:to>
    <xdr:sp macro="" textlink="">
      <xdr:nvSpPr>
        <xdr:cNvPr id="152" name="円/楕円 151"/>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74693</xdr:rowOff>
    </xdr:from>
    <xdr:ext cx="762000" cy="259045"/>
    <xdr:sp macro="" textlink="">
      <xdr:nvSpPr>
        <xdr:cNvPr id="153" name="テキスト ボックス 152"/>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4" name="円/楕円 153"/>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5" name="テキスト ボックス 154"/>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6" name="円/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基幹系システムの共同利用（クラウド化）導入に要する経費の減及び私立幼稚園の子ども・子育て支援新制度への移行等による減等により物件費が減少したため、類似団体平均を下回った。</a:t>
          </a:r>
        </a:p>
        <a:p>
          <a:r>
            <a:rPr kumimoji="1" lang="ja-JP" altLang="en-US" sz="1300">
              <a:latin typeface="ＭＳ Ｐゴシック"/>
            </a:rPr>
            <a:t>　今後は、大量退職等による人件費の増加や、老朽施設の改修に係る維持補修費の増加が見込まれるが、引き続き、第４次熊野町定員適正化計画に基づき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143253</xdr:rowOff>
    </xdr:from>
    <xdr:to>
      <xdr:col>7</xdr:col>
      <xdr:colOff>152400</xdr:colOff>
      <xdr:row>81</xdr:row>
      <xdr:rowOff>63782</xdr:rowOff>
    </xdr:to>
    <xdr:cxnSp macro="">
      <xdr:nvCxnSpPr>
        <xdr:cNvPr id="190" name="直線コネクタ 189"/>
        <xdr:cNvCxnSpPr/>
      </xdr:nvCxnSpPr>
      <xdr:spPr>
        <a:xfrm flipV="1">
          <a:off x="4114800" y="13859253"/>
          <a:ext cx="8382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9017</xdr:rowOff>
    </xdr:from>
    <xdr:to>
      <xdr:col>6</xdr:col>
      <xdr:colOff>0</xdr:colOff>
      <xdr:row>81</xdr:row>
      <xdr:rowOff>63782</xdr:rowOff>
    </xdr:to>
    <xdr:cxnSp macro="">
      <xdr:nvCxnSpPr>
        <xdr:cNvPr id="193" name="直線コネクタ 192"/>
        <xdr:cNvCxnSpPr/>
      </xdr:nvCxnSpPr>
      <xdr:spPr>
        <a:xfrm>
          <a:off x="3225800" y="13896467"/>
          <a:ext cx="889000" cy="5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169309</xdr:rowOff>
    </xdr:from>
    <xdr:to>
      <xdr:col>4</xdr:col>
      <xdr:colOff>482600</xdr:colOff>
      <xdr:row>81</xdr:row>
      <xdr:rowOff>9017</xdr:rowOff>
    </xdr:to>
    <xdr:cxnSp macro="">
      <xdr:nvCxnSpPr>
        <xdr:cNvPr id="196" name="直線コネクタ 195"/>
        <xdr:cNvCxnSpPr/>
      </xdr:nvCxnSpPr>
      <xdr:spPr>
        <a:xfrm>
          <a:off x="2336800" y="13885309"/>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169309</xdr:rowOff>
    </xdr:from>
    <xdr:to>
      <xdr:col>3</xdr:col>
      <xdr:colOff>279400</xdr:colOff>
      <xdr:row>81</xdr:row>
      <xdr:rowOff>6801</xdr:rowOff>
    </xdr:to>
    <xdr:cxnSp macro="">
      <xdr:nvCxnSpPr>
        <xdr:cNvPr id="199" name="直線コネクタ 198"/>
        <xdr:cNvCxnSpPr/>
      </xdr:nvCxnSpPr>
      <xdr:spPr>
        <a:xfrm flipV="1">
          <a:off x="1447800" y="13885309"/>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92453</xdr:rowOff>
    </xdr:from>
    <xdr:to>
      <xdr:col>7</xdr:col>
      <xdr:colOff>203200</xdr:colOff>
      <xdr:row>81</xdr:row>
      <xdr:rowOff>22603</xdr:rowOff>
    </xdr:to>
    <xdr:sp macro="" textlink="">
      <xdr:nvSpPr>
        <xdr:cNvPr id="209" name="円/楕円 208"/>
        <xdr:cNvSpPr/>
      </xdr:nvSpPr>
      <xdr:spPr>
        <a:xfrm>
          <a:off x="4902200" y="13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13730</xdr:rowOff>
    </xdr:from>
    <xdr:ext cx="762000" cy="259045"/>
    <xdr:sp macro="" textlink="">
      <xdr:nvSpPr>
        <xdr:cNvPr id="210" name="人件費・物件費等の状況該当値テキスト"/>
        <xdr:cNvSpPr txBox="1"/>
      </xdr:nvSpPr>
      <xdr:spPr>
        <a:xfrm>
          <a:off x="5041900" y="1372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12982</xdr:rowOff>
    </xdr:from>
    <xdr:to>
      <xdr:col>6</xdr:col>
      <xdr:colOff>50800</xdr:colOff>
      <xdr:row>81</xdr:row>
      <xdr:rowOff>114582</xdr:rowOff>
    </xdr:to>
    <xdr:sp macro="" textlink="">
      <xdr:nvSpPr>
        <xdr:cNvPr id="211" name="円/楕円 210"/>
        <xdr:cNvSpPr/>
      </xdr:nvSpPr>
      <xdr:spPr>
        <a:xfrm>
          <a:off x="4064000" y="139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99359</xdr:rowOff>
    </xdr:from>
    <xdr:ext cx="736600" cy="259045"/>
    <xdr:sp macro="" textlink="">
      <xdr:nvSpPr>
        <xdr:cNvPr id="212" name="テキスト ボックス 211"/>
        <xdr:cNvSpPr txBox="1"/>
      </xdr:nvSpPr>
      <xdr:spPr>
        <a:xfrm>
          <a:off x="3733800" y="1398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129667</xdr:rowOff>
    </xdr:from>
    <xdr:to>
      <xdr:col>4</xdr:col>
      <xdr:colOff>533400</xdr:colOff>
      <xdr:row>81</xdr:row>
      <xdr:rowOff>59817</xdr:rowOff>
    </xdr:to>
    <xdr:sp macro="" textlink="">
      <xdr:nvSpPr>
        <xdr:cNvPr id="213" name="円/楕円 212"/>
        <xdr:cNvSpPr/>
      </xdr:nvSpPr>
      <xdr:spPr>
        <a:xfrm>
          <a:off x="3175000" y="13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69994</xdr:rowOff>
    </xdr:from>
    <xdr:ext cx="762000" cy="259045"/>
    <xdr:sp macro="" textlink="">
      <xdr:nvSpPr>
        <xdr:cNvPr id="214" name="テキスト ボックス 213"/>
        <xdr:cNvSpPr txBox="1"/>
      </xdr:nvSpPr>
      <xdr:spPr>
        <a:xfrm>
          <a:off x="2844800" y="136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118509</xdr:rowOff>
    </xdr:from>
    <xdr:to>
      <xdr:col>3</xdr:col>
      <xdr:colOff>330200</xdr:colOff>
      <xdr:row>81</xdr:row>
      <xdr:rowOff>48659</xdr:rowOff>
    </xdr:to>
    <xdr:sp macro="" textlink="">
      <xdr:nvSpPr>
        <xdr:cNvPr id="215" name="円/楕円 214"/>
        <xdr:cNvSpPr/>
      </xdr:nvSpPr>
      <xdr:spPr>
        <a:xfrm>
          <a:off x="2286000" y="13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58836</xdr:rowOff>
    </xdr:from>
    <xdr:ext cx="762000" cy="259045"/>
    <xdr:sp macro="" textlink="">
      <xdr:nvSpPr>
        <xdr:cNvPr id="216" name="テキスト ボックス 215"/>
        <xdr:cNvSpPr txBox="1"/>
      </xdr:nvSpPr>
      <xdr:spPr>
        <a:xfrm>
          <a:off x="1955800" y="1360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127451</xdr:rowOff>
    </xdr:from>
    <xdr:to>
      <xdr:col>2</xdr:col>
      <xdr:colOff>127000</xdr:colOff>
      <xdr:row>81</xdr:row>
      <xdr:rowOff>57601</xdr:rowOff>
    </xdr:to>
    <xdr:sp macro="" textlink="">
      <xdr:nvSpPr>
        <xdr:cNvPr id="217" name="円/楕円 216"/>
        <xdr:cNvSpPr/>
      </xdr:nvSpPr>
      <xdr:spPr>
        <a:xfrm>
          <a:off x="1397000" y="13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67778</xdr:rowOff>
    </xdr:from>
    <xdr:ext cx="762000" cy="259045"/>
    <xdr:sp macro="" textlink="">
      <xdr:nvSpPr>
        <xdr:cNvPr id="218" name="テキスト ボックス 217"/>
        <xdr:cNvSpPr txBox="1"/>
      </xdr:nvSpPr>
      <xdr:spPr>
        <a:xfrm>
          <a:off x="1066800" y="1361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本町におけるラスパイレス指数は、従来から類似団体平均より低い水準で推移し、全国平均比でも低い水準にあるが、今後も国や他団体の取組み状況を踏まえ、引き続き職員給与の適正化に努めていく。</a:t>
          </a:r>
        </a:p>
        <a:p>
          <a:r>
            <a:rPr kumimoji="1" lang="ja-JP" altLang="en-US" sz="1300">
              <a:latin typeface="ＭＳ Ｐゴシック"/>
            </a:rPr>
            <a:t>　なお、平成</a:t>
          </a:r>
          <a:r>
            <a:rPr kumimoji="1" lang="en-US" altLang="ja-JP" sz="1300">
              <a:latin typeface="ＭＳ Ｐゴシック"/>
            </a:rPr>
            <a:t>24</a:t>
          </a:r>
          <a:r>
            <a:rPr kumimoji="1" lang="ja-JP" altLang="en-US" sz="1300">
              <a:latin typeface="ＭＳ Ｐゴシック"/>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30843</xdr:rowOff>
    </xdr:to>
    <xdr:cxnSp macro="">
      <xdr:nvCxnSpPr>
        <xdr:cNvPr id="254" name="直線コネクタ 253"/>
        <xdr:cNvCxnSpPr/>
      </xdr:nvCxnSpPr>
      <xdr:spPr>
        <a:xfrm flipV="1">
          <a:off x="16179800" y="142947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84</xdr:row>
      <xdr:rowOff>30843</xdr:rowOff>
    </xdr:to>
    <xdr:cxnSp macro="">
      <xdr:nvCxnSpPr>
        <xdr:cNvPr id="257" name="直線コネクタ 256"/>
        <xdr:cNvCxnSpPr/>
      </xdr:nvCxnSpPr>
      <xdr:spPr>
        <a:xfrm>
          <a:off x="15290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156332</xdr:rowOff>
    </xdr:to>
    <xdr:cxnSp macro="">
      <xdr:nvCxnSpPr>
        <xdr:cNvPr id="260" name="直線コネクタ 259"/>
        <xdr:cNvCxnSpPr/>
      </xdr:nvCxnSpPr>
      <xdr:spPr>
        <a:xfrm flipV="1">
          <a:off x="14401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35379</xdr:rowOff>
    </xdr:to>
    <xdr:cxnSp macro="">
      <xdr:nvCxnSpPr>
        <xdr:cNvPr id="263" name="直線コネクタ 262"/>
        <xdr:cNvCxnSpPr/>
      </xdr:nvCxnSpPr>
      <xdr:spPr>
        <a:xfrm flipV="1">
          <a:off x="13512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5" name="円/楕円 274"/>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76" name="テキスト ボックス 275"/>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7" name="円/楕円 276"/>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78" name="テキスト ボックス 277"/>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79" name="円/楕円 278"/>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0" name="テキスト ボックス 279"/>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1" name="円/楕円 280"/>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2" name="テキスト ボックス 281"/>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職員数は、従来からの職員削減努力により全国平均、県平均及び類似団体平均を下回る状況にあるが、高度化・複雑化する住民ニーズに柔軟かつ的確に対応できる体制を維持する必要があることから、平成</a:t>
          </a:r>
          <a:r>
            <a:rPr kumimoji="1" lang="en-US" altLang="ja-JP" sz="1300">
              <a:latin typeface="ＭＳ Ｐゴシック"/>
            </a:rPr>
            <a:t>32</a:t>
          </a:r>
          <a:r>
            <a:rPr kumimoji="1" lang="ja-JP" altLang="en-US" sz="1300">
              <a:latin typeface="ＭＳ Ｐゴシック"/>
            </a:rPr>
            <a:t>年度に</a:t>
          </a:r>
          <a:r>
            <a:rPr kumimoji="1" lang="en-US" altLang="ja-JP" sz="1300">
              <a:latin typeface="ＭＳ Ｐゴシック"/>
            </a:rPr>
            <a:t>160</a:t>
          </a:r>
          <a:r>
            <a:rPr kumimoji="1" lang="ja-JP" altLang="en-US" sz="1300">
              <a:latin typeface="ＭＳ Ｐゴシック"/>
            </a:rPr>
            <a:t>人とするとした第４次熊野町定員適正化計画に基づき、今後も職員の定員管理の適正化に努めていく。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8981</xdr:rowOff>
    </xdr:from>
    <xdr:to>
      <xdr:col>24</xdr:col>
      <xdr:colOff>558800</xdr:colOff>
      <xdr:row>59</xdr:row>
      <xdr:rowOff>58965</xdr:rowOff>
    </xdr:to>
    <xdr:cxnSp macro="">
      <xdr:nvCxnSpPr>
        <xdr:cNvPr id="319" name="直線コネクタ 318"/>
        <xdr:cNvCxnSpPr/>
      </xdr:nvCxnSpPr>
      <xdr:spPr>
        <a:xfrm>
          <a:off x="16179800" y="10124531"/>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8981</xdr:rowOff>
    </xdr:from>
    <xdr:to>
      <xdr:col>23</xdr:col>
      <xdr:colOff>406400</xdr:colOff>
      <xdr:row>59</xdr:row>
      <xdr:rowOff>45176</xdr:rowOff>
    </xdr:to>
    <xdr:cxnSp macro="">
      <xdr:nvCxnSpPr>
        <xdr:cNvPr id="322" name="直線コネクタ 321"/>
        <xdr:cNvCxnSpPr/>
      </xdr:nvCxnSpPr>
      <xdr:spPr>
        <a:xfrm flipV="1">
          <a:off x="15290800" y="1012453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45176</xdr:rowOff>
    </xdr:to>
    <xdr:cxnSp macro="">
      <xdr:nvCxnSpPr>
        <xdr:cNvPr id="325" name="直線コネクタ 324"/>
        <xdr:cNvCxnSpPr/>
      </xdr:nvCxnSpPr>
      <xdr:spPr>
        <a:xfrm>
          <a:off x="14401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31387</xdr:rowOff>
    </xdr:to>
    <xdr:cxnSp macro="">
      <xdr:nvCxnSpPr>
        <xdr:cNvPr id="328" name="直線コネクタ 327"/>
        <xdr:cNvCxnSpPr/>
      </xdr:nvCxnSpPr>
      <xdr:spPr>
        <a:xfrm flipV="1">
          <a:off x="13512800" y="101434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8165</xdr:rowOff>
    </xdr:from>
    <xdr:to>
      <xdr:col>24</xdr:col>
      <xdr:colOff>609600</xdr:colOff>
      <xdr:row>59</xdr:row>
      <xdr:rowOff>109765</xdr:rowOff>
    </xdr:to>
    <xdr:sp macro="" textlink="">
      <xdr:nvSpPr>
        <xdr:cNvPr id="338" name="円/楕円 337"/>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24692</xdr:rowOff>
    </xdr:from>
    <xdr:ext cx="762000" cy="259045"/>
    <xdr:sp macro="" textlink="">
      <xdr:nvSpPr>
        <xdr:cNvPr id="339" name="定員管理の状況該当値テキスト"/>
        <xdr:cNvSpPr txBox="1"/>
      </xdr:nvSpPr>
      <xdr:spPr>
        <a:xfrm>
          <a:off x="171069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129631</xdr:rowOff>
    </xdr:from>
    <xdr:to>
      <xdr:col>23</xdr:col>
      <xdr:colOff>457200</xdr:colOff>
      <xdr:row>59</xdr:row>
      <xdr:rowOff>59781</xdr:rowOff>
    </xdr:to>
    <xdr:sp macro="" textlink="">
      <xdr:nvSpPr>
        <xdr:cNvPr id="340" name="円/楕円 339"/>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69958</xdr:rowOff>
    </xdr:from>
    <xdr:ext cx="736600" cy="259045"/>
    <xdr:sp macro="" textlink="">
      <xdr:nvSpPr>
        <xdr:cNvPr id="341" name="テキスト ボックス 340"/>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165826</xdr:rowOff>
    </xdr:from>
    <xdr:to>
      <xdr:col>22</xdr:col>
      <xdr:colOff>254000</xdr:colOff>
      <xdr:row>59</xdr:row>
      <xdr:rowOff>95976</xdr:rowOff>
    </xdr:to>
    <xdr:sp macro="" textlink="">
      <xdr:nvSpPr>
        <xdr:cNvPr id="342" name="円/楕円 341"/>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106153</xdr:rowOff>
    </xdr:from>
    <xdr:ext cx="762000" cy="259045"/>
    <xdr:sp macro="" textlink="">
      <xdr:nvSpPr>
        <xdr:cNvPr id="343" name="テキスト ボックス 342"/>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44" name="円/楕円 343"/>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45" name="テキスト ボックス 344"/>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152037</xdr:rowOff>
    </xdr:from>
    <xdr:to>
      <xdr:col>19</xdr:col>
      <xdr:colOff>533400</xdr:colOff>
      <xdr:row>59</xdr:row>
      <xdr:rowOff>82187</xdr:rowOff>
    </xdr:to>
    <xdr:sp macro="" textlink="">
      <xdr:nvSpPr>
        <xdr:cNvPr id="346" name="円/楕円 345"/>
        <xdr:cNvSpPr/>
      </xdr:nvSpPr>
      <xdr:spPr>
        <a:xfrm>
          <a:off x="13462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92364</xdr:rowOff>
    </xdr:from>
    <xdr:ext cx="762000" cy="259045"/>
    <xdr:sp macro="" textlink="">
      <xdr:nvSpPr>
        <xdr:cNvPr id="347" name="テキスト ボックス 346"/>
        <xdr:cNvSpPr txBox="1"/>
      </xdr:nvSpPr>
      <xdr:spPr>
        <a:xfrm>
          <a:off x="1313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類似団体平均を上回っているものの、普通建設事業の取捨選択、既発債の償還終了及び地方債発行の抑制により、減少傾向で推移している。</a:t>
          </a:r>
        </a:p>
        <a:p>
          <a:r>
            <a:rPr kumimoji="1" lang="ja-JP" altLang="en-US" sz="1300">
              <a:latin typeface="ＭＳ Ｐゴシック"/>
            </a:rPr>
            <a:t>　今後は、近年多額となっている臨時財政対策債の償還開始や、老朽施設の改修等の大規模事業に係る地方債発行額の増加、一部事務組合等元利償還金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100330</xdr:rowOff>
    </xdr:to>
    <xdr:cxnSp macro="">
      <xdr:nvCxnSpPr>
        <xdr:cNvPr id="379" name="直線コネクタ 378"/>
        <xdr:cNvCxnSpPr/>
      </xdr:nvCxnSpPr>
      <xdr:spPr>
        <a:xfrm flipV="1">
          <a:off x="16179800" y="7042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15748</xdr:rowOff>
    </xdr:to>
    <xdr:cxnSp macro="">
      <xdr:nvCxnSpPr>
        <xdr:cNvPr id="382" name="直線コネクタ 381"/>
        <xdr:cNvCxnSpPr/>
      </xdr:nvCxnSpPr>
      <xdr:spPr>
        <a:xfrm flipV="1">
          <a:off x="15290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73660</xdr:rowOff>
    </xdr:to>
    <xdr:cxnSp macro="">
      <xdr:nvCxnSpPr>
        <xdr:cNvPr id="385" name="直線コネクタ 384"/>
        <xdr:cNvCxnSpPr/>
      </xdr:nvCxnSpPr>
      <xdr:spPr>
        <a:xfrm flipV="1">
          <a:off x="14401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121920</xdr:rowOff>
    </xdr:to>
    <xdr:cxnSp macro="">
      <xdr:nvCxnSpPr>
        <xdr:cNvPr id="388" name="直線コネクタ 387"/>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8" name="円/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106189</xdr:rowOff>
    </xdr:from>
    <xdr:ext cx="762000" cy="259045"/>
    <xdr:sp macro="" textlink="">
      <xdr:nvSpPr>
        <xdr:cNvPr id="399"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0" name="円/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2" name="円/楕円 401"/>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403" name="テキスト ボックス 402"/>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4" name="円/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一部事務組合等負担金は増加したものの、一般会計において既発債の償還が地方債の新規発行を上回ったこと、下水道事業債の地方債現在高が減少していることにより、平成</a:t>
          </a:r>
          <a:r>
            <a:rPr kumimoji="1" lang="en-US" altLang="ja-JP" sz="1300">
              <a:latin typeface="ＭＳ Ｐゴシック"/>
            </a:rPr>
            <a:t>24</a:t>
          </a:r>
          <a:r>
            <a:rPr kumimoji="1" lang="ja-JP" altLang="en-US" sz="1300">
              <a:latin typeface="ＭＳ Ｐゴシック"/>
            </a:rPr>
            <a:t>年度以降、将来負担比率は減少している。</a:t>
          </a: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122225</xdr:rowOff>
    </xdr:from>
    <xdr:to>
      <xdr:col>24</xdr:col>
      <xdr:colOff>558800</xdr:colOff>
      <xdr:row>14</xdr:row>
      <xdr:rowOff>136703</xdr:rowOff>
    </xdr:to>
    <xdr:cxnSp macro="">
      <xdr:nvCxnSpPr>
        <xdr:cNvPr id="439" name="直線コネクタ 438"/>
        <xdr:cNvCxnSpPr/>
      </xdr:nvCxnSpPr>
      <xdr:spPr>
        <a:xfrm flipV="1">
          <a:off x="16179800" y="252252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136703</xdr:rowOff>
    </xdr:from>
    <xdr:to>
      <xdr:col>23</xdr:col>
      <xdr:colOff>406400</xdr:colOff>
      <xdr:row>14</xdr:row>
      <xdr:rowOff>164694</xdr:rowOff>
    </xdr:to>
    <xdr:cxnSp macro="">
      <xdr:nvCxnSpPr>
        <xdr:cNvPr id="442" name="直線コネクタ 441"/>
        <xdr:cNvCxnSpPr/>
      </xdr:nvCxnSpPr>
      <xdr:spPr>
        <a:xfrm flipV="1">
          <a:off x="15290800" y="253700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164694</xdr:rowOff>
    </xdr:from>
    <xdr:to>
      <xdr:col>22</xdr:col>
      <xdr:colOff>203200</xdr:colOff>
      <xdr:row>15</xdr:row>
      <xdr:rowOff>119685</xdr:rowOff>
    </xdr:to>
    <xdr:cxnSp macro="">
      <xdr:nvCxnSpPr>
        <xdr:cNvPr id="445" name="直線コネクタ 444"/>
        <xdr:cNvCxnSpPr/>
      </xdr:nvCxnSpPr>
      <xdr:spPr>
        <a:xfrm flipV="1">
          <a:off x="14401800" y="2564994"/>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119685</xdr:rowOff>
    </xdr:from>
    <xdr:to>
      <xdr:col>21</xdr:col>
      <xdr:colOff>0</xdr:colOff>
      <xdr:row>16</xdr:row>
      <xdr:rowOff>98806</xdr:rowOff>
    </xdr:to>
    <xdr:cxnSp macro="">
      <xdr:nvCxnSpPr>
        <xdr:cNvPr id="448" name="直線コネクタ 447"/>
        <xdr:cNvCxnSpPr/>
      </xdr:nvCxnSpPr>
      <xdr:spPr>
        <a:xfrm flipV="1">
          <a:off x="13512800" y="2691435"/>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71425</xdr:rowOff>
    </xdr:from>
    <xdr:to>
      <xdr:col>24</xdr:col>
      <xdr:colOff>609600</xdr:colOff>
      <xdr:row>15</xdr:row>
      <xdr:rowOff>1575</xdr:rowOff>
    </xdr:to>
    <xdr:sp macro="" textlink="">
      <xdr:nvSpPr>
        <xdr:cNvPr id="458" name="円/楕円 457"/>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164152</xdr:rowOff>
    </xdr:from>
    <xdr:ext cx="762000" cy="259045"/>
    <xdr:sp macro="" textlink="">
      <xdr:nvSpPr>
        <xdr:cNvPr id="459" name="将来負担の状況該当値テキスト"/>
        <xdr:cNvSpPr txBox="1"/>
      </xdr:nvSpPr>
      <xdr:spPr>
        <a:xfrm>
          <a:off x="17106900" y="23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85903</xdr:rowOff>
    </xdr:from>
    <xdr:to>
      <xdr:col>23</xdr:col>
      <xdr:colOff>457200</xdr:colOff>
      <xdr:row>15</xdr:row>
      <xdr:rowOff>16053</xdr:rowOff>
    </xdr:to>
    <xdr:sp macro="" textlink="">
      <xdr:nvSpPr>
        <xdr:cNvPr id="460" name="円/楕円 459"/>
        <xdr:cNvSpPr/>
      </xdr:nvSpPr>
      <xdr:spPr>
        <a:xfrm>
          <a:off x="16129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26230</xdr:rowOff>
    </xdr:from>
    <xdr:ext cx="736600" cy="259045"/>
    <xdr:sp macro="" textlink="">
      <xdr:nvSpPr>
        <xdr:cNvPr id="461" name="テキスト ボックス 460"/>
        <xdr:cNvSpPr txBox="1"/>
      </xdr:nvSpPr>
      <xdr:spPr>
        <a:xfrm>
          <a:off x="15798800" y="225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113894</xdr:rowOff>
    </xdr:from>
    <xdr:to>
      <xdr:col>22</xdr:col>
      <xdr:colOff>254000</xdr:colOff>
      <xdr:row>15</xdr:row>
      <xdr:rowOff>44044</xdr:rowOff>
    </xdr:to>
    <xdr:sp macro="" textlink="">
      <xdr:nvSpPr>
        <xdr:cNvPr id="462" name="円/楕円 461"/>
        <xdr:cNvSpPr/>
      </xdr:nvSpPr>
      <xdr:spPr>
        <a:xfrm>
          <a:off x="15240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54221</xdr:rowOff>
    </xdr:from>
    <xdr:ext cx="762000" cy="259045"/>
    <xdr:sp macro="" textlink="">
      <xdr:nvSpPr>
        <xdr:cNvPr id="463" name="テキスト ボックス 462"/>
        <xdr:cNvSpPr txBox="1"/>
      </xdr:nvSpPr>
      <xdr:spPr>
        <a:xfrm>
          <a:off x="14909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68885</xdr:rowOff>
    </xdr:from>
    <xdr:to>
      <xdr:col>21</xdr:col>
      <xdr:colOff>50800</xdr:colOff>
      <xdr:row>15</xdr:row>
      <xdr:rowOff>170485</xdr:rowOff>
    </xdr:to>
    <xdr:sp macro="" textlink="">
      <xdr:nvSpPr>
        <xdr:cNvPr id="464" name="円/楕円 463"/>
        <xdr:cNvSpPr/>
      </xdr:nvSpPr>
      <xdr:spPr>
        <a:xfrm>
          <a:off x="14351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155262</xdr:rowOff>
    </xdr:from>
    <xdr:ext cx="762000" cy="259045"/>
    <xdr:sp macro="" textlink="">
      <xdr:nvSpPr>
        <xdr:cNvPr id="465" name="テキスト ボックス 464"/>
        <xdr:cNvSpPr txBox="1"/>
      </xdr:nvSpPr>
      <xdr:spPr>
        <a:xfrm>
          <a:off x="14020800" y="27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66" name="円/楕円 465"/>
        <xdr:cNvSpPr/>
      </xdr:nvSpPr>
      <xdr:spPr>
        <a:xfrm>
          <a:off x="13462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134383</xdr:rowOff>
    </xdr:from>
    <xdr:ext cx="762000" cy="259045"/>
    <xdr:sp macro="" textlink="">
      <xdr:nvSpPr>
        <xdr:cNvPr id="467" name="テキスト ボックス 466"/>
        <xdr:cNvSpPr txBox="1"/>
      </xdr:nvSpPr>
      <xdr:spPr>
        <a:xfrm>
          <a:off x="13131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普通交付税等の減により一般財源が減少したため前年度より悪化（</a:t>
          </a:r>
          <a:r>
            <a:rPr kumimoji="1" lang="en-US" altLang="ja-JP" sz="1300">
              <a:latin typeface="ＭＳ Ｐゴシック"/>
            </a:rPr>
            <a:t>0.6</a:t>
          </a:r>
          <a:r>
            <a:rPr kumimoji="1" lang="ja-JP" altLang="en-US" sz="1300">
              <a:latin typeface="ＭＳ Ｐゴシック"/>
            </a:rPr>
            <a:t>ポイント増）したものの、類似団体平均及び全国平均を下回っている。</a:t>
          </a:r>
        </a:p>
        <a:p>
          <a:r>
            <a:rPr kumimoji="1" lang="ja-JP" altLang="en-US" sz="1300">
              <a:latin typeface="ＭＳ Ｐゴシック"/>
            </a:rPr>
            <a:t>　今後は、大量退職等による人件費の増加が見込まれるが、引き続き、第４次熊野町定員適正化計画に基づき組織力の向上を図り、効率的な事務執行に努める。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40132</xdr:rowOff>
    </xdr:to>
    <xdr:cxnSp macro="">
      <xdr:nvCxnSpPr>
        <xdr:cNvPr id="64" name="直線コネクタ 63"/>
        <xdr:cNvCxnSpPr/>
      </xdr:nvCxnSpPr>
      <xdr:spPr>
        <a:xfrm>
          <a:off x="3987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76708</xdr:rowOff>
    </xdr:to>
    <xdr:cxnSp macro="">
      <xdr:nvCxnSpPr>
        <xdr:cNvPr id="67" name="直線コネクタ 66"/>
        <xdr:cNvCxnSpPr/>
      </xdr:nvCxnSpPr>
      <xdr:spPr>
        <a:xfrm flipV="1">
          <a:off x="3098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76708</xdr:rowOff>
    </xdr:to>
    <xdr:cxnSp macro="">
      <xdr:nvCxnSpPr>
        <xdr:cNvPr id="70" name="直線コネクタ 69"/>
        <xdr:cNvCxnSpPr/>
      </xdr:nvCxnSpPr>
      <xdr:spPr>
        <a:xfrm>
          <a:off x="2209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67564</xdr:rowOff>
    </xdr:to>
    <xdr:cxnSp macro="">
      <xdr:nvCxnSpPr>
        <xdr:cNvPr id="73" name="直線コネクタ 72"/>
        <xdr:cNvCxnSpPr/>
      </xdr:nvCxnSpPr>
      <xdr:spPr>
        <a:xfrm flipV="1">
          <a:off x="1320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31750</xdr:rowOff>
    </xdr:to>
    <xdr:cxnSp macro="">
      <xdr:nvCxnSpPr>
        <xdr:cNvPr id="125" name="直線コネクタ 124"/>
        <xdr:cNvCxnSpPr/>
      </xdr:nvCxnSpPr>
      <xdr:spPr>
        <a:xfrm>
          <a:off x="15671800" y="294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31750</xdr:rowOff>
    </xdr:to>
    <xdr:cxnSp macro="">
      <xdr:nvCxnSpPr>
        <xdr:cNvPr id="128" name="直線コネクタ 127"/>
        <xdr:cNvCxnSpPr/>
      </xdr:nvCxnSpPr>
      <xdr:spPr>
        <a:xfrm>
          <a:off x="14782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31750</xdr:rowOff>
    </xdr:to>
    <xdr:cxnSp macro="">
      <xdr:nvCxnSpPr>
        <xdr:cNvPr id="131" name="直線コネクタ 130"/>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31750</xdr:rowOff>
    </xdr:to>
    <xdr:cxnSp macro="">
      <xdr:nvCxnSpPr>
        <xdr:cNvPr id="134" name="直線コネクタ 133"/>
        <xdr:cNvCxnSpPr/>
      </xdr:nvCxnSpPr>
      <xdr:spPr>
        <a:xfrm>
          <a:off x="13004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2" name="円/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3" name="テキスト ボックス 152"/>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類似団体平均を上回る要因として、福祉事務所設置に伴う生活保護関係経費や、私立幼稚園の子ども・子育て支援新制度への移行に伴う増等が挙げられる。</a:t>
          </a:r>
          <a:endParaRPr kumimoji="1" lang="en-US" altLang="ja-JP" sz="1200">
            <a:latin typeface="+mn-ea"/>
            <a:ea typeface="+mn-ea"/>
          </a:endParaRPr>
        </a:p>
        <a:p>
          <a:r>
            <a:rPr kumimoji="1" lang="ja-JP" altLang="en-US" sz="1200">
              <a:latin typeface="+mn-ea"/>
              <a:ea typeface="+mn-ea"/>
            </a:rPr>
            <a:t>　また、高齢化に伴う医療費等の自然増、障害者福祉サービスに係る事業費の増等により、増加傾向にある。</a:t>
          </a:r>
        </a:p>
        <a:p>
          <a:r>
            <a:rPr kumimoji="1" lang="ja-JP" altLang="en-US" sz="1200">
              <a:latin typeface="+mn-ea"/>
              <a:ea typeface="+mn-ea"/>
            </a:rPr>
            <a:t>　今後も、国等の動向を注視し、制度に沿った適切な給付等に努めるとともに、就労支援や介護予防事業の実施等により扶助費抑制に取り組む。</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58</xdr:row>
      <xdr:rowOff>127000</xdr:rowOff>
    </xdr:to>
    <xdr:cxnSp macro="">
      <xdr:nvCxnSpPr>
        <xdr:cNvPr id="186" name="直線コネクタ 185"/>
        <xdr:cNvCxnSpPr/>
      </xdr:nvCxnSpPr>
      <xdr:spPr>
        <a:xfrm>
          <a:off x="3987800" y="9766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89" name="直線コネクタ 188"/>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165100</xdr:rowOff>
    </xdr:to>
    <xdr:cxnSp macro="">
      <xdr:nvCxnSpPr>
        <xdr:cNvPr id="192" name="直線コネクタ 191"/>
        <xdr:cNvCxnSpPr/>
      </xdr:nvCxnSpPr>
      <xdr:spPr>
        <a:xfrm>
          <a:off x="2209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165100</xdr:rowOff>
    </xdr:to>
    <xdr:cxnSp macro="">
      <xdr:nvCxnSpPr>
        <xdr:cNvPr id="195" name="直線コネクタ 194"/>
        <xdr:cNvCxnSpPr/>
      </xdr:nvCxnSpPr>
      <xdr:spPr>
        <a:xfrm flipV="1">
          <a:off x="1320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3" name="円/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134620</xdr:rowOff>
    </xdr:to>
    <xdr:cxnSp macro="">
      <xdr:nvCxnSpPr>
        <xdr:cNvPr id="247" name="直線コネクタ 246"/>
        <xdr:cNvCxnSpPr/>
      </xdr:nvCxnSpPr>
      <xdr:spPr>
        <a:xfrm flipV="1">
          <a:off x="15671800" y="1001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134620</xdr:rowOff>
    </xdr:to>
    <xdr:cxnSp macro="">
      <xdr:nvCxnSpPr>
        <xdr:cNvPr id="250" name="直線コネクタ 249"/>
        <xdr:cNvCxnSpPr/>
      </xdr:nvCxnSpPr>
      <xdr:spPr>
        <a:xfrm>
          <a:off x="14782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134620</xdr:rowOff>
    </xdr:to>
    <xdr:cxnSp macro="">
      <xdr:nvCxnSpPr>
        <xdr:cNvPr id="253" name="直線コネクタ 252"/>
        <xdr:cNvCxnSpPr/>
      </xdr:nvCxnSpPr>
      <xdr:spPr>
        <a:xfrm>
          <a:off x="13893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96520</xdr:rowOff>
    </xdr:to>
    <xdr:cxnSp macro="">
      <xdr:nvCxnSpPr>
        <xdr:cNvPr id="256" name="直線コネクタ 255"/>
        <xdr:cNvCxnSpPr/>
      </xdr:nvCxnSpPr>
      <xdr:spPr>
        <a:xfrm flipV="1">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6" name="円/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7"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8" name="円/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0" name="円/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1" name="テキスト ボックス 270"/>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2" name="円/楕円 271"/>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3" name="テキスト ボックス 27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4" name="円/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消防業務及びごみ・し尿処理業務を、他自治体への事務委託や一部事務組合による運営で行っているため、類似団体平均よりも高い推移となっている。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年度以降、ごみ・し尿処理施設の改修等による負担金の増加が見込まれることから、目的を達成した補助事業や、費用対効果の低い補助事業の見直し等に努める。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106426</xdr:rowOff>
    </xdr:to>
    <xdr:cxnSp macro="">
      <xdr:nvCxnSpPr>
        <xdr:cNvPr id="305" name="直線コネクタ 304"/>
        <xdr:cNvCxnSpPr/>
      </xdr:nvCxnSpPr>
      <xdr:spPr>
        <a:xfrm>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83566</xdr:rowOff>
    </xdr:to>
    <xdr:cxnSp macro="">
      <xdr:nvCxnSpPr>
        <xdr:cNvPr id="308" name="直線コネクタ 307"/>
        <xdr:cNvCxnSpPr/>
      </xdr:nvCxnSpPr>
      <xdr:spPr>
        <a:xfrm flipV="1">
          <a:off x="14782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83566</xdr:rowOff>
    </xdr:to>
    <xdr:cxnSp macro="">
      <xdr:nvCxnSpPr>
        <xdr:cNvPr id="311" name="直線コネクタ 310"/>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56134</xdr:rowOff>
    </xdr:to>
    <xdr:cxnSp macro="">
      <xdr:nvCxnSpPr>
        <xdr:cNvPr id="314" name="直線コネクタ 313"/>
        <xdr:cNvCxnSpPr/>
      </xdr:nvCxnSpPr>
      <xdr:spPr>
        <a:xfrm flipV="1">
          <a:off x="13004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4" name="円/楕円 323"/>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5"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6" name="円/楕円 325"/>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7" name="テキスト ボックス 326"/>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8" name="円/楕円 327"/>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9" name="テキスト ボックス 32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0" name="円/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p>
        <a:p>
          <a:r>
            <a:rPr kumimoji="1" lang="ja-JP" altLang="en-US" sz="1300">
              <a:latin typeface="ＭＳ Ｐゴシック"/>
            </a:rPr>
            <a:t>　しかし、臨時財政対策債が多額となっていることに加え、今後は、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73661</xdr:rowOff>
    </xdr:to>
    <xdr:cxnSp macro="">
      <xdr:nvCxnSpPr>
        <xdr:cNvPr id="366" name="直線コネクタ 365"/>
        <xdr:cNvCxnSpPr/>
      </xdr:nvCxnSpPr>
      <xdr:spPr>
        <a:xfrm>
          <a:off x="3987800" y="130505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157480</xdr:rowOff>
    </xdr:to>
    <xdr:cxnSp macro="">
      <xdr:nvCxnSpPr>
        <xdr:cNvPr id="369" name="直線コネクタ 368"/>
        <xdr:cNvCxnSpPr/>
      </xdr:nvCxnSpPr>
      <xdr:spPr>
        <a:xfrm flipV="1">
          <a:off x="3098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157480</xdr:rowOff>
    </xdr:to>
    <xdr:cxnSp macro="">
      <xdr:nvCxnSpPr>
        <xdr:cNvPr id="372" name="直線コネクタ 371"/>
        <xdr:cNvCxnSpPr/>
      </xdr:nvCxnSpPr>
      <xdr:spPr>
        <a:xfrm>
          <a:off x="2209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5" name="直線コネクタ 374"/>
        <xdr:cNvCxnSpPr/>
      </xdr:nvCxnSpPr>
      <xdr:spPr>
        <a:xfrm>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5" name="円/楕円 384"/>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6"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7" name="円/楕円 386"/>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8" name="テキスト ボックス 387"/>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9" name="円/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0" name="テキスト ボックス 389"/>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1" name="円/楕円 39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2" name="テキスト ボックス 391"/>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3" name="円/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4" name="テキスト ボックス 39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人件費では類似団体平均を下回っているが、公債費以外の経費全体（扶助費・物件費・補助費等・繰出金等）では類似団体平均を上回っている。</a:t>
          </a:r>
        </a:p>
        <a:p>
          <a:r>
            <a:rPr kumimoji="1" lang="ja-JP" altLang="en-US" sz="1300">
              <a:latin typeface="ＭＳ Ｐゴシック"/>
            </a:rPr>
            <a:t>　今後も、老朽施設の改修等の大規模事業や高齢化等による扶助費の増等により、経常収支比率が悪化することが見込まれるため、事務事業の見直しを更に進めることにより経常経費の削減に努める。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138430</xdr:rowOff>
    </xdr:to>
    <xdr:cxnSp macro="">
      <xdr:nvCxnSpPr>
        <xdr:cNvPr id="425" name="直線コネクタ 424"/>
        <xdr:cNvCxnSpPr/>
      </xdr:nvCxnSpPr>
      <xdr:spPr>
        <a:xfrm>
          <a:off x="15671800" y="135412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168148</xdr:rowOff>
    </xdr:from>
    <xdr:to>
      <xdr:col>22</xdr:col>
      <xdr:colOff>565150</xdr:colOff>
      <xdr:row>79</xdr:row>
      <xdr:rowOff>78994</xdr:rowOff>
    </xdr:to>
    <xdr:cxnSp macro="">
      <xdr:nvCxnSpPr>
        <xdr:cNvPr id="428" name="直線コネクタ 427"/>
        <xdr:cNvCxnSpPr/>
      </xdr:nvCxnSpPr>
      <xdr:spPr>
        <a:xfrm flipV="1">
          <a:off x="14782800" y="13541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79</xdr:row>
      <xdr:rowOff>78994</xdr:rowOff>
    </xdr:to>
    <xdr:cxnSp macro="">
      <xdr:nvCxnSpPr>
        <xdr:cNvPr id="431" name="直線コネクタ 430"/>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78</xdr:row>
      <xdr:rowOff>140715</xdr:rowOff>
    </xdr:to>
    <xdr:cxnSp macro="">
      <xdr:nvCxnSpPr>
        <xdr:cNvPr id="434" name="直線コネクタ 433"/>
        <xdr:cNvCxnSpPr/>
      </xdr:nvCxnSpPr>
      <xdr:spPr>
        <a:xfrm flipV="1">
          <a:off x="13004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6" name="円/楕円 445"/>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7" name="テキスト ボックス 446"/>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48" name="円/楕円 447"/>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49" name="テキスト ボックス 448"/>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0" name="円/楕円 449"/>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1" name="テキスト ボックス 450"/>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2" name="円/楕円 451"/>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3" name="テキスト ボックス 452"/>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126113</xdr:rowOff>
    </xdr:from>
    <xdr:to>
      <xdr:col>4</xdr:col>
      <xdr:colOff>1117600</xdr:colOff>
      <xdr:row>19</xdr:row>
      <xdr:rowOff>141478</xdr:rowOff>
    </xdr:to>
    <xdr:cxnSp macro="">
      <xdr:nvCxnSpPr>
        <xdr:cNvPr id="52" name="直線コネクタ 51"/>
        <xdr:cNvCxnSpPr/>
      </xdr:nvCxnSpPr>
      <xdr:spPr bwMode="auto">
        <a:xfrm>
          <a:off x="5003800" y="3431288"/>
          <a:ext cx="6477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126113</xdr:rowOff>
    </xdr:from>
    <xdr:to>
      <xdr:col>4</xdr:col>
      <xdr:colOff>469900</xdr:colOff>
      <xdr:row>19</xdr:row>
      <xdr:rowOff>142278</xdr:rowOff>
    </xdr:to>
    <xdr:cxnSp macro="">
      <xdr:nvCxnSpPr>
        <xdr:cNvPr id="55" name="直線コネクタ 54"/>
        <xdr:cNvCxnSpPr/>
      </xdr:nvCxnSpPr>
      <xdr:spPr bwMode="auto">
        <a:xfrm flipV="1">
          <a:off x="4305300" y="343128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142278</xdr:rowOff>
    </xdr:from>
    <xdr:to>
      <xdr:col>3</xdr:col>
      <xdr:colOff>904875</xdr:colOff>
      <xdr:row>19</xdr:row>
      <xdr:rowOff>160011</xdr:rowOff>
    </xdr:to>
    <xdr:cxnSp macro="">
      <xdr:nvCxnSpPr>
        <xdr:cNvPr id="58" name="直線コネクタ 57"/>
        <xdr:cNvCxnSpPr/>
      </xdr:nvCxnSpPr>
      <xdr:spPr bwMode="auto">
        <a:xfrm flipV="1">
          <a:off x="3606800" y="3447453"/>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160011</xdr:rowOff>
    </xdr:from>
    <xdr:to>
      <xdr:col>3</xdr:col>
      <xdr:colOff>206375</xdr:colOff>
      <xdr:row>19</xdr:row>
      <xdr:rowOff>162623</xdr:rowOff>
    </xdr:to>
    <xdr:cxnSp macro="">
      <xdr:nvCxnSpPr>
        <xdr:cNvPr id="61" name="直線コネクタ 60"/>
        <xdr:cNvCxnSpPr/>
      </xdr:nvCxnSpPr>
      <xdr:spPr bwMode="auto">
        <a:xfrm flipV="1">
          <a:off x="2908300" y="3465186"/>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90678</xdr:rowOff>
    </xdr:from>
    <xdr:to>
      <xdr:col>5</xdr:col>
      <xdr:colOff>34925</xdr:colOff>
      <xdr:row>20</xdr:row>
      <xdr:rowOff>20828</xdr:rowOff>
    </xdr:to>
    <xdr:sp macro="" textlink="">
      <xdr:nvSpPr>
        <xdr:cNvPr id="71" name="円/楕円 70"/>
        <xdr:cNvSpPr/>
      </xdr:nvSpPr>
      <xdr:spPr bwMode="auto">
        <a:xfrm>
          <a:off x="56007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62755</xdr:rowOff>
    </xdr:from>
    <xdr:ext cx="762000" cy="259045"/>
    <xdr:sp macro="" textlink="">
      <xdr:nvSpPr>
        <xdr:cNvPr id="72" name="人口1人当たり決算額の推移該当値テキスト130"/>
        <xdr:cNvSpPr txBox="1"/>
      </xdr:nvSpPr>
      <xdr:spPr>
        <a:xfrm>
          <a:off x="5740400" y="33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75313</xdr:rowOff>
    </xdr:from>
    <xdr:to>
      <xdr:col>4</xdr:col>
      <xdr:colOff>520700</xdr:colOff>
      <xdr:row>20</xdr:row>
      <xdr:rowOff>5463</xdr:rowOff>
    </xdr:to>
    <xdr:sp macro="" textlink="">
      <xdr:nvSpPr>
        <xdr:cNvPr id="73" name="円/楕円 72"/>
        <xdr:cNvSpPr/>
      </xdr:nvSpPr>
      <xdr:spPr bwMode="auto">
        <a:xfrm>
          <a:off x="49530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161690</xdr:rowOff>
    </xdr:from>
    <xdr:ext cx="736600" cy="259045"/>
    <xdr:sp macro="" textlink="">
      <xdr:nvSpPr>
        <xdr:cNvPr id="74" name="テキスト ボックス 73"/>
        <xdr:cNvSpPr txBox="1"/>
      </xdr:nvSpPr>
      <xdr:spPr>
        <a:xfrm>
          <a:off x="4622800" y="346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91478</xdr:rowOff>
    </xdr:from>
    <xdr:to>
      <xdr:col>3</xdr:col>
      <xdr:colOff>955675</xdr:colOff>
      <xdr:row>20</xdr:row>
      <xdr:rowOff>21628</xdr:rowOff>
    </xdr:to>
    <xdr:sp macro="" textlink="">
      <xdr:nvSpPr>
        <xdr:cNvPr id="75" name="円/楕円 74"/>
        <xdr:cNvSpPr/>
      </xdr:nvSpPr>
      <xdr:spPr bwMode="auto">
        <a:xfrm>
          <a:off x="42545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6405</xdr:rowOff>
    </xdr:from>
    <xdr:ext cx="762000" cy="259045"/>
    <xdr:sp macro="" textlink="">
      <xdr:nvSpPr>
        <xdr:cNvPr id="76" name="テキスト ボックス 75"/>
        <xdr:cNvSpPr txBox="1"/>
      </xdr:nvSpPr>
      <xdr:spPr>
        <a:xfrm>
          <a:off x="3924300" y="34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109211</xdr:rowOff>
    </xdr:from>
    <xdr:to>
      <xdr:col>3</xdr:col>
      <xdr:colOff>257175</xdr:colOff>
      <xdr:row>20</xdr:row>
      <xdr:rowOff>39361</xdr:rowOff>
    </xdr:to>
    <xdr:sp macro="" textlink="">
      <xdr:nvSpPr>
        <xdr:cNvPr id="77" name="円/楕円 76"/>
        <xdr:cNvSpPr/>
      </xdr:nvSpPr>
      <xdr:spPr bwMode="auto">
        <a:xfrm>
          <a:off x="3556000" y="341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24138</xdr:rowOff>
    </xdr:from>
    <xdr:ext cx="762000" cy="259045"/>
    <xdr:sp macro="" textlink="">
      <xdr:nvSpPr>
        <xdr:cNvPr id="78" name="テキスト ボックス 77"/>
        <xdr:cNvSpPr txBox="1"/>
      </xdr:nvSpPr>
      <xdr:spPr>
        <a:xfrm>
          <a:off x="3225800" y="35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111823</xdr:rowOff>
    </xdr:from>
    <xdr:to>
      <xdr:col>2</xdr:col>
      <xdr:colOff>692150</xdr:colOff>
      <xdr:row>20</xdr:row>
      <xdr:rowOff>41973</xdr:rowOff>
    </xdr:to>
    <xdr:sp macro="" textlink="">
      <xdr:nvSpPr>
        <xdr:cNvPr id="79" name="円/楕円 78"/>
        <xdr:cNvSpPr/>
      </xdr:nvSpPr>
      <xdr:spPr bwMode="auto">
        <a:xfrm>
          <a:off x="2857500" y="341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26750</xdr:rowOff>
    </xdr:from>
    <xdr:ext cx="762000" cy="259045"/>
    <xdr:sp macro="" textlink="">
      <xdr:nvSpPr>
        <xdr:cNvPr id="80" name="テキスト ボックス 79"/>
        <xdr:cNvSpPr txBox="1"/>
      </xdr:nvSpPr>
      <xdr:spPr>
        <a:xfrm>
          <a:off x="2527300" y="35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81014</xdr:rowOff>
    </xdr:from>
    <xdr:to>
      <xdr:col>4</xdr:col>
      <xdr:colOff>1117600</xdr:colOff>
      <xdr:row>36</xdr:row>
      <xdr:rowOff>124181</xdr:rowOff>
    </xdr:to>
    <xdr:cxnSp macro="">
      <xdr:nvCxnSpPr>
        <xdr:cNvPr id="114" name="直線コネクタ 113"/>
        <xdr:cNvCxnSpPr/>
      </xdr:nvCxnSpPr>
      <xdr:spPr bwMode="auto">
        <a:xfrm>
          <a:off x="5003800" y="7034264"/>
          <a:ext cx="6477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9423</xdr:rowOff>
    </xdr:from>
    <xdr:to>
      <xdr:col>4</xdr:col>
      <xdr:colOff>469900</xdr:colOff>
      <xdr:row>36</xdr:row>
      <xdr:rowOff>81014</xdr:rowOff>
    </xdr:to>
    <xdr:cxnSp macro="">
      <xdr:nvCxnSpPr>
        <xdr:cNvPr id="117" name="直線コネクタ 116"/>
        <xdr:cNvCxnSpPr/>
      </xdr:nvCxnSpPr>
      <xdr:spPr bwMode="auto">
        <a:xfrm>
          <a:off x="4305300" y="6962673"/>
          <a:ext cx="698500" cy="7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298450</xdr:rowOff>
    </xdr:from>
    <xdr:to>
      <xdr:col>3</xdr:col>
      <xdr:colOff>904875</xdr:colOff>
      <xdr:row>36</xdr:row>
      <xdr:rowOff>9423</xdr:rowOff>
    </xdr:to>
    <xdr:cxnSp macro="">
      <xdr:nvCxnSpPr>
        <xdr:cNvPr id="120" name="直線コネクタ 119"/>
        <xdr:cNvCxnSpPr/>
      </xdr:nvCxnSpPr>
      <xdr:spPr bwMode="auto">
        <a:xfrm>
          <a:off x="3606800" y="6908800"/>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276199</xdr:rowOff>
    </xdr:from>
    <xdr:to>
      <xdr:col>3</xdr:col>
      <xdr:colOff>206375</xdr:colOff>
      <xdr:row>35</xdr:row>
      <xdr:rowOff>298450</xdr:rowOff>
    </xdr:to>
    <xdr:cxnSp macro="">
      <xdr:nvCxnSpPr>
        <xdr:cNvPr id="123" name="直線コネクタ 122"/>
        <xdr:cNvCxnSpPr/>
      </xdr:nvCxnSpPr>
      <xdr:spPr bwMode="auto">
        <a:xfrm>
          <a:off x="2908300" y="6886549"/>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73381</xdr:rowOff>
    </xdr:from>
    <xdr:to>
      <xdr:col>5</xdr:col>
      <xdr:colOff>34925</xdr:colOff>
      <xdr:row>37</xdr:row>
      <xdr:rowOff>3531</xdr:rowOff>
    </xdr:to>
    <xdr:sp macro="" textlink="">
      <xdr:nvSpPr>
        <xdr:cNvPr id="133" name="円/楕円 132"/>
        <xdr:cNvSpPr/>
      </xdr:nvSpPr>
      <xdr:spPr bwMode="auto">
        <a:xfrm>
          <a:off x="5600700" y="702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45458</xdr:rowOff>
    </xdr:from>
    <xdr:ext cx="762000" cy="259045"/>
    <xdr:sp macro="" textlink="">
      <xdr:nvSpPr>
        <xdr:cNvPr id="134" name="人口1人当たり決算額の推移該当値テキスト445"/>
        <xdr:cNvSpPr txBox="1"/>
      </xdr:nvSpPr>
      <xdr:spPr>
        <a:xfrm>
          <a:off x="5740400" y="699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30214</xdr:rowOff>
    </xdr:from>
    <xdr:to>
      <xdr:col>4</xdr:col>
      <xdr:colOff>520700</xdr:colOff>
      <xdr:row>36</xdr:row>
      <xdr:rowOff>131814</xdr:rowOff>
    </xdr:to>
    <xdr:sp macro="" textlink="">
      <xdr:nvSpPr>
        <xdr:cNvPr id="135" name="円/楕円 134"/>
        <xdr:cNvSpPr/>
      </xdr:nvSpPr>
      <xdr:spPr bwMode="auto">
        <a:xfrm>
          <a:off x="4953000" y="69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141991</xdr:rowOff>
    </xdr:from>
    <xdr:ext cx="736600" cy="259045"/>
    <xdr:sp macro="" textlink="">
      <xdr:nvSpPr>
        <xdr:cNvPr id="136" name="テキスト ボックス 135"/>
        <xdr:cNvSpPr txBox="1"/>
      </xdr:nvSpPr>
      <xdr:spPr>
        <a:xfrm>
          <a:off x="4622800" y="67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301523</xdr:rowOff>
    </xdr:from>
    <xdr:to>
      <xdr:col>3</xdr:col>
      <xdr:colOff>955675</xdr:colOff>
      <xdr:row>36</xdr:row>
      <xdr:rowOff>60223</xdr:rowOff>
    </xdr:to>
    <xdr:sp macro="" textlink="">
      <xdr:nvSpPr>
        <xdr:cNvPr id="137" name="円/楕円 136"/>
        <xdr:cNvSpPr/>
      </xdr:nvSpPr>
      <xdr:spPr bwMode="auto">
        <a:xfrm>
          <a:off x="4254500" y="691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70400</xdr:rowOff>
    </xdr:from>
    <xdr:ext cx="762000" cy="259045"/>
    <xdr:sp macro="" textlink="">
      <xdr:nvSpPr>
        <xdr:cNvPr id="138" name="テキスト ボックス 137"/>
        <xdr:cNvSpPr txBox="1"/>
      </xdr:nvSpPr>
      <xdr:spPr>
        <a:xfrm>
          <a:off x="3924300" y="668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247650</xdr:rowOff>
    </xdr:from>
    <xdr:to>
      <xdr:col>3</xdr:col>
      <xdr:colOff>257175</xdr:colOff>
      <xdr:row>36</xdr:row>
      <xdr:rowOff>6350</xdr:rowOff>
    </xdr:to>
    <xdr:sp macro="" textlink="">
      <xdr:nvSpPr>
        <xdr:cNvPr id="139" name="円/楕円 138"/>
        <xdr:cNvSpPr/>
      </xdr:nvSpPr>
      <xdr:spPr bwMode="auto">
        <a:xfrm>
          <a:off x="3556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16527</xdr:rowOff>
    </xdr:from>
    <xdr:ext cx="762000" cy="259045"/>
    <xdr:sp macro="" textlink="">
      <xdr:nvSpPr>
        <xdr:cNvPr id="140" name="テキスト ボックス 139"/>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225399</xdr:rowOff>
    </xdr:from>
    <xdr:to>
      <xdr:col>2</xdr:col>
      <xdr:colOff>692150</xdr:colOff>
      <xdr:row>35</xdr:row>
      <xdr:rowOff>326999</xdr:rowOff>
    </xdr:to>
    <xdr:sp macro="" textlink="">
      <xdr:nvSpPr>
        <xdr:cNvPr id="141" name="円/楕円 140"/>
        <xdr:cNvSpPr/>
      </xdr:nvSpPr>
      <xdr:spPr bwMode="auto">
        <a:xfrm>
          <a:off x="2857500" y="683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337176</xdr:rowOff>
    </xdr:from>
    <xdr:ext cx="762000" cy="259045"/>
    <xdr:sp macro="" textlink="">
      <xdr:nvSpPr>
        <xdr:cNvPr id="142" name="テキスト ボックス 141"/>
        <xdr:cNvSpPr txBox="1"/>
      </xdr:nvSpPr>
      <xdr:spPr>
        <a:xfrm>
          <a:off x="2527300" y="660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69177</xdr:rowOff>
    </xdr:from>
    <xdr:to>
      <xdr:col>6</xdr:col>
      <xdr:colOff>511175</xdr:colOff>
      <xdr:row>38</xdr:row>
      <xdr:rowOff>86455</xdr:rowOff>
    </xdr:to>
    <xdr:cxnSp macro="">
      <xdr:nvCxnSpPr>
        <xdr:cNvPr id="61" name="直線コネクタ 60"/>
        <xdr:cNvCxnSpPr/>
      </xdr:nvCxnSpPr>
      <xdr:spPr>
        <a:xfrm>
          <a:off x="3797300" y="6584277"/>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69177</xdr:rowOff>
    </xdr:from>
    <xdr:to>
      <xdr:col>5</xdr:col>
      <xdr:colOff>358775</xdr:colOff>
      <xdr:row>38</xdr:row>
      <xdr:rowOff>78759</xdr:rowOff>
    </xdr:to>
    <xdr:cxnSp macro="">
      <xdr:nvCxnSpPr>
        <xdr:cNvPr id="64" name="直線コネクタ 63"/>
        <xdr:cNvCxnSpPr/>
      </xdr:nvCxnSpPr>
      <xdr:spPr>
        <a:xfrm flipV="1">
          <a:off x="2908300" y="658427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78759</xdr:rowOff>
    </xdr:from>
    <xdr:to>
      <xdr:col>4</xdr:col>
      <xdr:colOff>155575</xdr:colOff>
      <xdr:row>38</xdr:row>
      <xdr:rowOff>116592</xdr:rowOff>
    </xdr:to>
    <xdr:cxnSp macro="">
      <xdr:nvCxnSpPr>
        <xdr:cNvPr id="67" name="直線コネクタ 66"/>
        <xdr:cNvCxnSpPr/>
      </xdr:nvCxnSpPr>
      <xdr:spPr>
        <a:xfrm flipV="1">
          <a:off x="2019300" y="659385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84589</xdr:rowOff>
    </xdr:from>
    <xdr:to>
      <xdr:col>2</xdr:col>
      <xdr:colOff>638175</xdr:colOff>
      <xdr:row>38</xdr:row>
      <xdr:rowOff>116592</xdr:rowOff>
    </xdr:to>
    <xdr:cxnSp macro="">
      <xdr:nvCxnSpPr>
        <xdr:cNvPr id="70" name="直線コネクタ 69"/>
        <xdr:cNvCxnSpPr/>
      </xdr:nvCxnSpPr>
      <xdr:spPr>
        <a:xfrm>
          <a:off x="1130300" y="659968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35655</xdr:rowOff>
    </xdr:from>
    <xdr:to>
      <xdr:col>6</xdr:col>
      <xdr:colOff>561975</xdr:colOff>
      <xdr:row>38</xdr:row>
      <xdr:rowOff>137255</xdr:rowOff>
    </xdr:to>
    <xdr:sp macro="" textlink="">
      <xdr:nvSpPr>
        <xdr:cNvPr id="80" name="円/楕円 79"/>
        <xdr:cNvSpPr/>
      </xdr:nvSpPr>
      <xdr:spPr>
        <a:xfrm>
          <a:off x="4584700" y="6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14082</xdr:rowOff>
    </xdr:from>
    <xdr:ext cx="534377" cy="259045"/>
    <xdr:sp macro="" textlink="">
      <xdr:nvSpPr>
        <xdr:cNvPr id="81" name="人件費該当値テキスト"/>
        <xdr:cNvSpPr txBox="1"/>
      </xdr:nvSpPr>
      <xdr:spPr>
        <a:xfrm>
          <a:off x="4686300" y="65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18377</xdr:rowOff>
    </xdr:from>
    <xdr:to>
      <xdr:col>5</xdr:col>
      <xdr:colOff>409575</xdr:colOff>
      <xdr:row>38</xdr:row>
      <xdr:rowOff>119977</xdr:rowOff>
    </xdr:to>
    <xdr:sp macro="" textlink="">
      <xdr:nvSpPr>
        <xdr:cNvPr id="82" name="円/楕円 81"/>
        <xdr:cNvSpPr/>
      </xdr:nvSpPr>
      <xdr:spPr>
        <a:xfrm>
          <a:off x="3746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111104</xdr:rowOff>
    </xdr:from>
    <xdr:ext cx="534377" cy="259045"/>
    <xdr:sp macro="" textlink="">
      <xdr:nvSpPr>
        <xdr:cNvPr id="83" name="テキスト ボックス 82"/>
        <xdr:cNvSpPr txBox="1"/>
      </xdr:nvSpPr>
      <xdr:spPr>
        <a:xfrm>
          <a:off x="3530111"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27959</xdr:rowOff>
    </xdr:from>
    <xdr:to>
      <xdr:col>4</xdr:col>
      <xdr:colOff>206375</xdr:colOff>
      <xdr:row>38</xdr:row>
      <xdr:rowOff>129559</xdr:rowOff>
    </xdr:to>
    <xdr:sp macro="" textlink="">
      <xdr:nvSpPr>
        <xdr:cNvPr id="84" name="円/楕円 83"/>
        <xdr:cNvSpPr/>
      </xdr:nvSpPr>
      <xdr:spPr>
        <a:xfrm>
          <a:off x="2857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120686</xdr:rowOff>
    </xdr:from>
    <xdr:ext cx="534377" cy="259045"/>
    <xdr:sp macro="" textlink="">
      <xdr:nvSpPr>
        <xdr:cNvPr id="85" name="テキスト ボックス 84"/>
        <xdr:cNvSpPr txBox="1"/>
      </xdr:nvSpPr>
      <xdr:spPr>
        <a:xfrm>
          <a:off x="2641111" y="6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65792</xdr:rowOff>
    </xdr:from>
    <xdr:to>
      <xdr:col>3</xdr:col>
      <xdr:colOff>3175</xdr:colOff>
      <xdr:row>38</xdr:row>
      <xdr:rowOff>167392</xdr:rowOff>
    </xdr:to>
    <xdr:sp macro="" textlink="">
      <xdr:nvSpPr>
        <xdr:cNvPr id="86" name="円/楕円 85"/>
        <xdr:cNvSpPr/>
      </xdr:nvSpPr>
      <xdr:spPr>
        <a:xfrm>
          <a:off x="1968500" y="65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158519</xdr:rowOff>
    </xdr:from>
    <xdr:ext cx="534377" cy="259045"/>
    <xdr:sp macro="" textlink="">
      <xdr:nvSpPr>
        <xdr:cNvPr id="87" name="テキスト ボックス 86"/>
        <xdr:cNvSpPr txBox="1"/>
      </xdr:nvSpPr>
      <xdr:spPr>
        <a:xfrm>
          <a:off x="1752111" y="66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33789</xdr:rowOff>
    </xdr:from>
    <xdr:to>
      <xdr:col>1</xdr:col>
      <xdr:colOff>485775</xdr:colOff>
      <xdr:row>38</xdr:row>
      <xdr:rowOff>135389</xdr:rowOff>
    </xdr:to>
    <xdr:sp macro="" textlink="">
      <xdr:nvSpPr>
        <xdr:cNvPr id="88" name="円/楕円 87"/>
        <xdr:cNvSpPr/>
      </xdr:nvSpPr>
      <xdr:spPr>
        <a:xfrm>
          <a:off x="1079500" y="65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126516</xdr:rowOff>
    </xdr:from>
    <xdr:ext cx="534377" cy="259045"/>
    <xdr:sp macro="" textlink="">
      <xdr:nvSpPr>
        <xdr:cNvPr id="89" name="テキスト ボックス 88"/>
        <xdr:cNvSpPr txBox="1"/>
      </xdr:nvSpPr>
      <xdr:spPr>
        <a:xfrm>
          <a:off x="863111" y="66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821</xdr:rowOff>
    </xdr:from>
    <xdr:to>
      <xdr:col>6</xdr:col>
      <xdr:colOff>511175</xdr:colOff>
      <xdr:row>57</xdr:row>
      <xdr:rowOff>78655</xdr:rowOff>
    </xdr:to>
    <xdr:cxnSp macro="">
      <xdr:nvCxnSpPr>
        <xdr:cNvPr id="116" name="直線コネクタ 115"/>
        <xdr:cNvCxnSpPr/>
      </xdr:nvCxnSpPr>
      <xdr:spPr>
        <a:xfrm>
          <a:off x="3797300" y="9773471"/>
          <a:ext cx="83820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821</xdr:rowOff>
    </xdr:from>
    <xdr:to>
      <xdr:col>5</xdr:col>
      <xdr:colOff>358775</xdr:colOff>
      <xdr:row>57</xdr:row>
      <xdr:rowOff>47693</xdr:rowOff>
    </xdr:to>
    <xdr:cxnSp macro="">
      <xdr:nvCxnSpPr>
        <xdr:cNvPr id="119" name="直線コネクタ 118"/>
        <xdr:cNvCxnSpPr/>
      </xdr:nvCxnSpPr>
      <xdr:spPr>
        <a:xfrm flipV="1">
          <a:off x="2908300" y="9773471"/>
          <a:ext cx="889000" cy="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47693</xdr:rowOff>
    </xdr:from>
    <xdr:to>
      <xdr:col>4</xdr:col>
      <xdr:colOff>155575</xdr:colOff>
      <xdr:row>57</xdr:row>
      <xdr:rowOff>52740</xdr:rowOff>
    </xdr:to>
    <xdr:cxnSp macro="">
      <xdr:nvCxnSpPr>
        <xdr:cNvPr id="122" name="直線コネクタ 121"/>
        <xdr:cNvCxnSpPr/>
      </xdr:nvCxnSpPr>
      <xdr:spPr>
        <a:xfrm flipV="1">
          <a:off x="2019300" y="9820343"/>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47130</xdr:rowOff>
    </xdr:from>
    <xdr:to>
      <xdr:col>2</xdr:col>
      <xdr:colOff>638175</xdr:colOff>
      <xdr:row>57</xdr:row>
      <xdr:rowOff>52740</xdr:rowOff>
    </xdr:to>
    <xdr:cxnSp macro="">
      <xdr:nvCxnSpPr>
        <xdr:cNvPr id="125" name="直線コネクタ 124"/>
        <xdr:cNvCxnSpPr/>
      </xdr:nvCxnSpPr>
      <xdr:spPr>
        <a:xfrm>
          <a:off x="1130300" y="9819780"/>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27855</xdr:rowOff>
    </xdr:from>
    <xdr:to>
      <xdr:col>6</xdr:col>
      <xdr:colOff>561975</xdr:colOff>
      <xdr:row>57</xdr:row>
      <xdr:rowOff>129455</xdr:rowOff>
    </xdr:to>
    <xdr:sp macro="" textlink="">
      <xdr:nvSpPr>
        <xdr:cNvPr id="135" name="円/楕円 134"/>
        <xdr:cNvSpPr/>
      </xdr:nvSpPr>
      <xdr:spPr>
        <a:xfrm>
          <a:off x="4584700" y="98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121471</xdr:rowOff>
    </xdr:from>
    <xdr:to>
      <xdr:col>5</xdr:col>
      <xdr:colOff>409575</xdr:colOff>
      <xdr:row>57</xdr:row>
      <xdr:rowOff>51621</xdr:rowOff>
    </xdr:to>
    <xdr:sp macro="" textlink="">
      <xdr:nvSpPr>
        <xdr:cNvPr id="137" name="円/楕円 136"/>
        <xdr:cNvSpPr/>
      </xdr:nvSpPr>
      <xdr:spPr>
        <a:xfrm>
          <a:off x="3746500" y="97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68148</xdr:rowOff>
    </xdr:from>
    <xdr:ext cx="534377" cy="259045"/>
    <xdr:sp macro="" textlink="">
      <xdr:nvSpPr>
        <xdr:cNvPr id="138" name="テキスト ボックス 137"/>
        <xdr:cNvSpPr txBox="1"/>
      </xdr:nvSpPr>
      <xdr:spPr>
        <a:xfrm>
          <a:off x="3530111" y="9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168343</xdr:rowOff>
    </xdr:from>
    <xdr:to>
      <xdr:col>4</xdr:col>
      <xdr:colOff>206375</xdr:colOff>
      <xdr:row>57</xdr:row>
      <xdr:rowOff>98493</xdr:rowOff>
    </xdr:to>
    <xdr:sp macro="" textlink="">
      <xdr:nvSpPr>
        <xdr:cNvPr id="139" name="円/楕円 138"/>
        <xdr:cNvSpPr/>
      </xdr:nvSpPr>
      <xdr:spPr>
        <a:xfrm>
          <a:off x="2857500" y="97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115020</xdr:rowOff>
    </xdr:from>
    <xdr:ext cx="534377" cy="259045"/>
    <xdr:sp macro="" textlink="">
      <xdr:nvSpPr>
        <xdr:cNvPr id="140" name="テキスト ボックス 139"/>
        <xdr:cNvSpPr txBox="1"/>
      </xdr:nvSpPr>
      <xdr:spPr>
        <a:xfrm>
          <a:off x="2641111" y="95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1940</xdr:rowOff>
    </xdr:from>
    <xdr:to>
      <xdr:col>3</xdr:col>
      <xdr:colOff>3175</xdr:colOff>
      <xdr:row>57</xdr:row>
      <xdr:rowOff>103540</xdr:rowOff>
    </xdr:to>
    <xdr:sp macro="" textlink="">
      <xdr:nvSpPr>
        <xdr:cNvPr id="141" name="円/楕円 140"/>
        <xdr:cNvSpPr/>
      </xdr:nvSpPr>
      <xdr:spPr>
        <a:xfrm>
          <a:off x="1968500" y="97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120067</xdr:rowOff>
    </xdr:from>
    <xdr:ext cx="534377" cy="259045"/>
    <xdr:sp macro="" textlink="">
      <xdr:nvSpPr>
        <xdr:cNvPr id="142" name="テキスト ボックス 141"/>
        <xdr:cNvSpPr txBox="1"/>
      </xdr:nvSpPr>
      <xdr:spPr>
        <a:xfrm>
          <a:off x="1752111" y="95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167780</xdr:rowOff>
    </xdr:from>
    <xdr:to>
      <xdr:col>1</xdr:col>
      <xdr:colOff>485775</xdr:colOff>
      <xdr:row>57</xdr:row>
      <xdr:rowOff>97930</xdr:rowOff>
    </xdr:to>
    <xdr:sp macro="" textlink="">
      <xdr:nvSpPr>
        <xdr:cNvPr id="143" name="円/楕円 142"/>
        <xdr:cNvSpPr/>
      </xdr:nvSpPr>
      <xdr:spPr>
        <a:xfrm>
          <a:off x="1079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114457</xdr:rowOff>
    </xdr:from>
    <xdr:ext cx="534377" cy="259045"/>
    <xdr:sp macro="" textlink="">
      <xdr:nvSpPr>
        <xdr:cNvPr id="144" name="テキスト ボックス 143"/>
        <xdr:cNvSpPr txBox="1"/>
      </xdr:nvSpPr>
      <xdr:spPr>
        <a:xfrm>
          <a:off x="863111" y="954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14427</xdr:rowOff>
    </xdr:from>
    <xdr:to>
      <xdr:col>6</xdr:col>
      <xdr:colOff>511175</xdr:colOff>
      <xdr:row>79</xdr:row>
      <xdr:rowOff>21513</xdr:rowOff>
    </xdr:to>
    <xdr:cxnSp macro="">
      <xdr:nvCxnSpPr>
        <xdr:cNvPr id="173" name="直線コネクタ 172"/>
        <xdr:cNvCxnSpPr/>
      </xdr:nvCxnSpPr>
      <xdr:spPr>
        <a:xfrm flipV="1">
          <a:off x="3797300" y="13558977"/>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13436</xdr:rowOff>
    </xdr:from>
    <xdr:to>
      <xdr:col>5</xdr:col>
      <xdr:colOff>358775</xdr:colOff>
      <xdr:row>79</xdr:row>
      <xdr:rowOff>21513</xdr:rowOff>
    </xdr:to>
    <xdr:cxnSp macro="">
      <xdr:nvCxnSpPr>
        <xdr:cNvPr id="176" name="直線コネクタ 175"/>
        <xdr:cNvCxnSpPr/>
      </xdr:nvCxnSpPr>
      <xdr:spPr>
        <a:xfrm>
          <a:off x="2908300" y="1355798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13284</xdr:rowOff>
    </xdr:from>
    <xdr:to>
      <xdr:col>4</xdr:col>
      <xdr:colOff>155575</xdr:colOff>
      <xdr:row>79</xdr:row>
      <xdr:rowOff>13436</xdr:rowOff>
    </xdr:to>
    <xdr:cxnSp macro="">
      <xdr:nvCxnSpPr>
        <xdr:cNvPr id="179" name="直線コネクタ 178"/>
        <xdr:cNvCxnSpPr/>
      </xdr:nvCxnSpPr>
      <xdr:spPr>
        <a:xfrm>
          <a:off x="2019300" y="1355783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5054</xdr:rowOff>
    </xdr:from>
    <xdr:to>
      <xdr:col>2</xdr:col>
      <xdr:colOff>638175</xdr:colOff>
      <xdr:row>79</xdr:row>
      <xdr:rowOff>13284</xdr:rowOff>
    </xdr:to>
    <xdr:cxnSp macro="">
      <xdr:nvCxnSpPr>
        <xdr:cNvPr id="182" name="直線コネクタ 181"/>
        <xdr:cNvCxnSpPr/>
      </xdr:nvCxnSpPr>
      <xdr:spPr>
        <a:xfrm>
          <a:off x="1130300" y="1354960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135077</xdr:rowOff>
    </xdr:from>
    <xdr:to>
      <xdr:col>6</xdr:col>
      <xdr:colOff>561975</xdr:colOff>
      <xdr:row>79</xdr:row>
      <xdr:rowOff>65227</xdr:rowOff>
    </xdr:to>
    <xdr:sp macro="" textlink="">
      <xdr:nvSpPr>
        <xdr:cNvPr id="192" name="円/楕円 191"/>
        <xdr:cNvSpPr/>
      </xdr:nvSpPr>
      <xdr:spPr>
        <a:xfrm>
          <a:off x="45847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50004</xdr:rowOff>
    </xdr:from>
    <xdr:ext cx="378565" cy="259045"/>
    <xdr:sp macro="" textlink="">
      <xdr:nvSpPr>
        <xdr:cNvPr id="193" name="維持補修費該当値テキスト"/>
        <xdr:cNvSpPr txBox="1"/>
      </xdr:nvSpPr>
      <xdr:spPr>
        <a:xfrm>
          <a:off x="4686300" y="134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142163</xdr:rowOff>
    </xdr:from>
    <xdr:to>
      <xdr:col>5</xdr:col>
      <xdr:colOff>409575</xdr:colOff>
      <xdr:row>79</xdr:row>
      <xdr:rowOff>72313</xdr:rowOff>
    </xdr:to>
    <xdr:sp macro="" textlink="">
      <xdr:nvSpPr>
        <xdr:cNvPr id="194" name="円/楕円 193"/>
        <xdr:cNvSpPr/>
      </xdr:nvSpPr>
      <xdr:spPr>
        <a:xfrm>
          <a:off x="3746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63440</xdr:rowOff>
    </xdr:from>
    <xdr:ext cx="378565" cy="259045"/>
    <xdr:sp macro="" textlink="">
      <xdr:nvSpPr>
        <xdr:cNvPr id="195" name="テキスト ボックス 194"/>
        <xdr:cNvSpPr txBox="1"/>
      </xdr:nvSpPr>
      <xdr:spPr>
        <a:xfrm>
          <a:off x="3608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134086</xdr:rowOff>
    </xdr:from>
    <xdr:to>
      <xdr:col>4</xdr:col>
      <xdr:colOff>206375</xdr:colOff>
      <xdr:row>79</xdr:row>
      <xdr:rowOff>64236</xdr:rowOff>
    </xdr:to>
    <xdr:sp macro="" textlink="">
      <xdr:nvSpPr>
        <xdr:cNvPr id="196" name="円/楕円 195"/>
        <xdr:cNvSpPr/>
      </xdr:nvSpPr>
      <xdr:spPr>
        <a:xfrm>
          <a:off x="2857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55363</xdr:rowOff>
    </xdr:from>
    <xdr:ext cx="378565" cy="259045"/>
    <xdr:sp macro="" textlink="">
      <xdr:nvSpPr>
        <xdr:cNvPr id="197" name="テキスト ボックス 196"/>
        <xdr:cNvSpPr txBox="1"/>
      </xdr:nvSpPr>
      <xdr:spPr>
        <a:xfrm>
          <a:off x="2719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133934</xdr:rowOff>
    </xdr:from>
    <xdr:to>
      <xdr:col>3</xdr:col>
      <xdr:colOff>3175</xdr:colOff>
      <xdr:row>79</xdr:row>
      <xdr:rowOff>64084</xdr:rowOff>
    </xdr:to>
    <xdr:sp macro="" textlink="">
      <xdr:nvSpPr>
        <xdr:cNvPr id="198" name="円/楕円 197"/>
        <xdr:cNvSpPr/>
      </xdr:nvSpPr>
      <xdr:spPr>
        <a:xfrm>
          <a:off x="1968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55211</xdr:rowOff>
    </xdr:from>
    <xdr:ext cx="378565" cy="259045"/>
    <xdr:sp macro="" textlink="">
      <xdr:nvSpPr>
        <xdr:cNvPr id="199" name="テキスト ボックス 198"/>
        <xdr:cNvSpPr txBox="1"/>
      </xdr:nvSpPr>
      <xdr:spPr>
        <a:xfrm>
          <a:off x="1830017" y="1359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125704</xdr:rowOff>
    </xdr:from>
    <xdr:to>
      <xdr:col>1</xdr:col>
      <xdr:colOff>485775</xdr:colOff>
      <xdr:row>79</xdr:row>
      <xdr:rowOff>55854</xdr:rowOff>
    </xdr:to>
    <xdr:sp macro="" textlink="">
      <xdr:nvSpPr>
        <xdr:cNvPr id="200" name="円/楕円 199"/>
        <xdr:cNvSpPr/>
      </xdr:nvSpPr>
      <xdr:spPr>
        <a:xfrm>
          <a:off x="1079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46981</xdr:rowOff>
    </xdr:from>
    <xdr:ext cx="378565" cy="259045"/>
    <xdr:sp macro="" textlink="">
      <xdr:nvSpPr>
        <xdr:cNvPr id="201" name="テキスト ボックス 200"/>
        <xdr:cNvSpPr txBox="1"/>
      </xdr:nvSpPr>
      <xdr:spPr>
        <a:xfrm>
          <a:off x="941017" y="1359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9379</xdr:rowOff>
    </xdr:from>
    <xdr:to>
      <xdr:col>6</xdr:col>
      <xdr:colOff>511175</xdr:colOff>
      <xdr:row>97</xdr:row>
      <xdr:rowOff>20523</xdr:rowOff>
    </xdr:to>
    <xdr:cxnSp macro="">
      <xdr:nvCxnSpPr>
        <xdr:cNvPr id="231" name="直線コネクタ 230"/>
        <xdr:cNvCxnSpPr/>
      </xdr:nvCxnSpPr>
      <xdr:spPr>
        <a:xfrm flipV="1">
          <a:off x="3797300" y="16297129"/>
          <a:ext cx="838200" cy="3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20523</xdr:rowOff>
    </xdr:from>
    <xdr:to>
      <xdr:col>5</xdr:col>
      <xdr:colOff>358775</xdr:colOff>
      <xdr:row>97</xdr:row>
      <xdr:rowOff>30601</xdr:rowOff>
    </xdr:to>
    <xdr:cxnSp macro="">
      <xdr:nvCxnSpPr>
        <xdr:cNvPr id="234" name="直線コネクタ 233"/>
        <xdr:cNvCxnSpPr/>
      </xdr:nvCxnSpPr>
      <xdr:spPr>
        <a:xfrm flipV="1">
          <a:off x="2908300" y="16651173"/>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30601</xdr:rowOff>
    </xdr:from>
    <xdr:to>
      <xdr:col>4</xdr:col>
      <xdr:colOff>155575</xdr:colOff>
      <xdr:row>97</xdr:row>
      <xdr:rowOff>136289</xdr:rowOff>
    </xdr:to>
    <xdr:cxnSp macro="">
      <xdr:nvCxnSpPr>
        <xdr:cNvPr id="237" name="直線コネクタ 236"/>
        <xdr:cNvCxnSpPr/>
      </xdr:nvCxnSpPr>
      <xdr:spPr>
        <a:xfrm flipV="1">
          <a:off x="2019300" y="16661251"/>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118763</xdr:rowOff>
    </xdr:from>
    <xdr:to>
      <xdr:col>2</xdr:col>
      <xdr:colOff>638175</xdr:colOff>
      <xdr:row>97</xdr:row>
      <xdr:rowOff>136289</xdr:rowOff>
    </xdr:to>
    <xdr:cxnSp macro="">
      <xdr:nvCxnSpPr>
        <xdr:cNvPr id="240" name="直線コネクタ 239"/>
        <xdr:cNvCxnSpPr/>
      </xdr:nvCxnSpPr>
      <xdr:spPr>
        <a:xfrm>
          <a:off x="1130300" y="167494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130029</xdr:rowOff>
    </xdr:from>
    <xdr:to>
      <xdr:col>6</xdr:col>
      <xdr:colOff>561975</xdr:colOff>
      <xdr:row>95</xdr:row>
      <xdr:rowOff>60179</xdr:rowOff>
    </xdr:to>
    <xdr:sp macro="" textlink="">
      <xdr:nvSpPr>
        <xdr:cNvPr id="250" name="円/楕円 249"/>
        <xdr:cNvSpPr/>
      </xdr:nvSpPr>
      <xdr:spPr>
        <a:xfrm>
          <a:off x="4584700" y="162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152906</xdr:rowOff>
    </xdr:from>
    <xdr:ext cx="534377" cy="259045"/>
    <xdr:sp macro="" textlink="">
      <xdr:nvSpPr>
        <xdr:cNvPr id="251" name="扶助費該当値テキスト"/>
        <xdr:cNvSpPr txBox="1"/>
      </xdr:nvSpPr>
      <xdr:spPr>
        <a:xfrm>
          <a:off x="4686300"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141173</xdr:rowOff>
    </xdr:from>
    <xdr:to>
      <xdr:col>5</xdr:col>
      <xdr:colOff>409575</xdr:colOff>
      <xdr:row>97</xdr:row>
      <xdr:rowOff>71323</xdr:rowOff>
    </xdr:to>
    <xdr:sp macro="" textlink="">
      <xdr:nvSpPr>
        <xdr:cNvPr id="252" name="円/楕円 251"/>
        <xdr:cNvSpPr/>
      </xdr:nvSpPr>
      <xdr:spPr>
        <a:xfrm>
          <a:off x="37465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62450</xdr:rowOff>
    </xdr:from>
    <xdr:ext cx="534377" cy="259045"/>
    <xdr:sp macro="" textlink="">
      <xdr:nvSpPr>
        <xdr:cNvPr id="253" name="テキスト ボックス 252"/>
        <xdr:cNvSpPr txBox="1"/>
      </xdr:nvSpPr>
      <xdr:spPr>
        <a:xfrm>
          <a:off x="3530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151251</xdr:rowOff>
    </xdr:from>
    <xdr:to>
      <xdr:col>4</xdr:col>
      <xdr:colOff>206375</xdr:colOff>
      <xdr:row>97</xdr:row>
      <xdr:rowOff>81401</xdr:rowOff>
    </xdr:to>
    <xdr:sp macro="" textlink="">
      <xdr:nvSpPr>
        <xdr:cNvPr id="254" name="円/楕円 253"/>
        <xdr:cNvSpPr/>
      </xdr:nvSpPr>
      <xdr:spPr>
        <a:xfrm>
          <a:off x="2857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97928</xdr:rowOff>
    </xdr:from>
    <xdr:ext cx="534377" cy="259045"/>
    <xdr:sp macro="" textlink="">
      <xdr:nvSpPr>
        <xdr:cNvPr id="255" name="テキスト ボックス 254"/>
        <xdr:cNvSpPr txBox="1"/>
      </xdr:nvSpPr>
      <xdr:spPr>
        <a:xfrm>
          <a:off x="2641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85489</xdr:rowOff>
    </xdr:from>
    <xdr:to>
      <xdr:col>3</xdr:col>
      <xdr:colOff>3175</xdr:colOff>
      <xdr:row>98</xdr:row>
      <xdr:rowOff>15639</xdr:rowOff>
    </xdr:to>
    <xdr:sp macro="" textlink="">
      <xdr:nvSpPr>
        <xdr:cNvPr id="256" name="円/楕円 255"/>
        <xdr:cNvSpPr/>
      </xdr:nvSpPr>
      <xdr:spPr>
        <a:xfrm>
          <a:off x="1968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32166</xdr:rowOff>
    </xdr:from>
    <xdr:ext cx="534377" cy="259045"/>
    <xdr:sp macro="" textlink="">
      <xdr:nvSpPr>
        <xdr:cNvPr id="257" name="テキスト ボックス 256"/>
        <xdr:cNvSpPr txBox="1"/>
      </xdr:nvSpPr>
      <xdr:spPr>
        <a:xfrm>
          <a:off x="1752111" y="164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67963</xdr:rowOff>
    </xdr:from>
    <xdr:to>
      <xdr:col>1</xdr:col>
      <xdr:colOff>485775</xdr:colOff>
      <xdr:row>97</xdr:row>
      <xdr:rowOff>169563</xdr:rowOff>
    </xdr:to>
    <xdr:sp macro="" textlink="">
      <xdr:nvSpPr>
        <xdr:cNvPr id="258" name="円/楕円 257"/>
        <xdr:cNvSpPr/>
      </xdr:nvSpPr>
      <xdr:spPr>
        <a:xfrm>
          <a:off x="1079500" y="16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14640</xdr:rowOff>
    </xdr:from>
    <xdr:ext cx="534377" cy="259045"/>
    <xdr:sp macro="" textlink="">
      <xdr:nvSpPr>
        <xdr:cNvPr id="259" name="テキスト ボックス 258"/>
        <xdr:cNvSpPr txBox="1"/>
      </xdr:nvSpPr>
      <xdr:spPr>
        <a:xfrm>
          <a:off x="863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133171</xdr:rowOff>
    </xdr:from>
    <xdr:to>
      <xdr:col>15</xdr:col>
      <xdr:colOff>180975</xdr:colOff>
      <xdr:row>37</xdr:row>
      <xdr:rowOff>140720</xdr:rowOff>
    </xdr:to>
    <xdr:cxnSp macro="">
      <xdr:nvCxnSpPr>
        <xdr:cNvPr id="286" name="直線コネクタ 285"/>
        <xdr:cNvCxnSpPr/>
      </xdr:nvCxnSpPr>
      <xdr:spPr>
        <a:xfrm>
          <a:off x="9639300" y="6476821"/>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133171</xdr:rowOff>
    </xdr:from>
    <xdr:to>
      <xdr:col>14</xdr:col>
      <xdr:colOff>28575</xdr:colOff>
      <xdr:row>37</xdr:row>
      <xdr:rowOff>144697</xdr:rowOff>
    </xdr:to>
    <xdr:cxnSp macro="">
      <xdr:nvCxnSpPr>
        <xdr:cNvPr id="289" name="直線コネクタ 288"/>
        <xdr:cNvCxnSpPr/>
      </xdr:nvCxnSpPr>
      <xdr:spPr>
        <a:xfrm flipV="1">
          <a:off x="8750300" y="6476821"/>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144697</xdr:rowOff>
    </xdr:from>
    <xdr:to>
      <xdr:col>12</xdr:col>
      <xdr:colOff>511175</xdr:colOff>
      <xdr:row>37</xdr:row>
      <xdr:rowOff>158367</xdr:rowOff>
    </xdr:to>
    <xdr:cxnSp macro="">
      <xdr:nvCxnSpPr>
        <xdr:cNvPr id="292" name="直線コネクタ 291"/>
        <xdr:cNvCxnSpPr/>
      </xdr:nvCxnSpPr>
      <xdr:spPr>
        <a:xfrm flipV="1">
          <a:off x="7861300" y="6488347"/>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158367</xdr:rowOff>
    </xdr:from>
    <xdr:to>
      <xdr:col>11</xdr:col>
      <xdr:colOff>307975</xdr:colOff>
      <xdr:row>37</xdr:row>
      <xdr:rowOff>159469</xdr:rowOff>
    </xdr:to>
    <xdr:cxnSp macro="">
      <xdr:nvCxnSpPr>
        <xdr:cNvPr id="295" name="直線コネクタ 294"/>
        <xdr:cNvCxnSpPr/>
      </xdr:nvCxnSpPr>
      <xdr:spPr>
        <a:xfrm flipV="1">
          <a:off x="6972300" y="6502017"/>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89920</xdr:rowOff>
    </xdr:from>
    <xdr:to>
      <xdr:col>15</xdr:col>
      <xdr:colOff>231775</xdr:colOff>
      <xdr:row>38</xdr:row>
      <xdr:rowOff>20070</xdr:rowOff>
    </xdr:to>
    <xdr:sp macro="" textlink="">
      <xdr:nvSpPr>
        <xdr:cNvPr id="305" name="円/楕円 304"/>
        <xdr:cNvSpPr/>
      </xdr:nvSpPr>
      <xdr:spPr>
        <a:xfrm>
          <a:off x="10426700" y="64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82371</xdr:rowOff>
    </xdr:from>
    <xdr:to>
      <xdr:col>14</xdr:col>
      <xdr:colOff>79375</xdr:colOff>
      <xdr:row>38</xdr:row>
      <xdr:rowOff>12522</xdr:rowOff>
    </xdr:to>
    <xdr:sp macro="" textlink="">
      <xdr:nvSpPr>
        <xdr:cNvPr id="307" name="円/楕円 306"/>
        <xdr:cNvSpPr/>
      </xdr:nvSpPr>
      <xdr:spPr>
        <a:xfrm>
          <a:off x="9588500" y="6426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3648</xdr:rowOff>
    </xdr:from>
    <xdr:ext cx="534377" cy="259045"/>
    <xdr:sp macro="" textlink="">
      <xdr:nvSpPr>
        <xdr:cNvPr id="308" name="テキスト ボックス 307"/>
        <xdr:cNvSpPr txBox="1"/>
      </xdr:nvSpPr>
      <xdr:spPr>
        <a:xfrm>
          <a:off x="9372111" y="65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93897</xdr:rowOff>
    </xdr:from>
    <xdr:to>
      <xdr:col>12</xdr:col>
      <xdr:colOff>561975</xdr:colOff>
      <xdr:row>38</xdr:row>
      <xdr:rowOff>24047</xdr:rowOff>
    </xdr:to>
    <xdr:sp macro="" textlink="">
      <xdr:nvSpPr>
        <xdr:cNvPr id="309" name="円/楕円 308"/>
        <xdr:cNvSpPr/>
      </xdr:nvSpPr>
      <xdr:spPr>
        <a:xfrm>
          <a:off x="8699500" y="64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15174</xdr:rowOff>
    </xdr:from>
    <xdr:ext cx="534377" cy="259045"/>
    <xdr:sp macro="" textlink="">
      <xdr:nvSpPr>
        <xdr:cNvPr id="310" name="テキスト ボックス 309"/>
        <xdr:cNvSpPr txBox="1"/>
      </xdr:nvSpPr>
      <xdr:spPr>
        <a:xfrm>
          <a:off x="8483111" y="65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107567</xdr:rowOff>
    </xdr:from>
    <xdr:to>
      <xdr:col>11</xdr:col>
      <xdr:colOff>358775</xdr:colOff>
      <xdr:row>38</xdr:row>
      <xdr:rowOff>37717</xdr:rowOff>
    </xdr:to>
    <xdr:sp macro="" textlink="">
      <xdr:nvSpPr>
        <xdr:cNvPr id="311" name="円/楕円 310"/>
        <xdr:cNvSpPr/>
      </xdr:nvSpPr>
      <xdr:spPr>
        <a:xfrm>
          <a:off x="7810500" y="64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28845</xdr:rowOff>
    </xdr:from>
    <xdr:ext cx="534377" cy="259045"/>
    <xdr:sp macro="" textlink="">
      <xdr:nvSpPr>
        <xdr:cNvPr id="312" name="テキスト ボックス 311"/>
        <xdr:cNvSpPr txBox="1"/>
      </xdr:nvSpPr>
      <xdr:spPr>
        <a:xfrm>
          <a:off x="7594111" y="65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108669</xdr:rowOff>
    </xdr:from>
    <xdr:to>
      <xdr:col>10</xdr:col>
      <xdr:colOff>155575</xdr:colOff>
      <xdr:row>38</xdr:row>
      <xdr:rowOff>38819</xdr:rowOff>
    </xdr:to>
    <xdr:sp macro="" textlink="">
      <xdr:nvSpPr>
        <xdr:cNvPr id="313" name="円/楕円 312"/>
        <xdr:cNvSpPr/>
      </xdr:nvSpPr>
      <xdr:spPr>
        <a:xfrm>
          <a:off x="6921500" y="64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29946</xdr:rowOff>
    </xdr:from>
    <xdr:ext cx="534377" cy="259045"/>
    <xdr:sp macro="" textlink="">
      <xdr:nvSpPr>
        <xdr:cNvPr id="314" name="テキスト ボックス 313"/>
        <xdr:cNvSpPr txBox="1"/>
      </xdr:nvSpPr>
      <xdr:spPr>
        <a:xfrm>
          <a:off x="6705111" y="654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61443</xdr:rowOff>
    </xdr:from>
    <xdr:to>
      <xdr:col>15</xdr:col>
      <xdr:colOff>180975</xdr:colOff>
      <xdr:row>57</xdr:row>
      <xdr:rowOff>144409</xdr:rowOff>
    </xdr:to>
    <xdr:cxnSp macro="">
      <xdr:nvCxnSpPr>
        <xdr:cNvPr id="343" name="直線コネクタ 342"/>
        <xdr:cNvCxnSpPr/>
      </xdr:nvCxnSpPr>
      <xdr:spPr>
        <a:xfrm>
          <a:off x="9639300" y="9834093"/>
          <a:ext cx="8382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61443</xdr:rowOff>
    </xdr:from>
    <xdr:to>
      <xdr:col>14</xdr:col>
      <xdr:colOff>28575</xdr:colOff>
      <xdr:row>58</xdr:row>
      <xdr:rowOff>66327</xdr:rowOff>
    </xdr:to>
    <xdr:cxnSp macro="">
      <xdr:nvCxnSpPr>
        <xdr:cNvPr id="346" name="直線コネクタ 345"/>
        <xdr:cNvCxnSpPr/>
      </xdr:nvCxnSpPr>
      <xdr:spPr>
        <a:xfrm flipV="1">
          <a:off x="8750300" y="9834093"/>
          <a:ext cx="8890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135120</xdr:rowOff>
    </xdr:from>
    <xdr:to>
      <xdr:col>12</xdr:col>
      <xdr:colOff>511175</xdr:colOff>
      <xdr:row>58</xdr:row>
      <xdr:rowOff>66327</xdr:rowOff>
    </xdr:to>
    <xdr:cxnSp macro="">
      <xdr:nvCxnSpPr>
        <xdr:cNvPr id="349" name="直線コネクタ 348"/>
        <xdr:cNvCxnSpPr/>
      </xdr:nvCxnSpPr>
      <xdr:spPr>
        <a:xfrm>
          <a:off x="7861300" y="9564870"/>
          <a:ext cx="889000" cy="4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135120</xdr:rowOff>
    </xdr:from>
    <xdr:to>
      <xdr:col>11</xdr:col>
      <xdr:colOff>307975</xdr:colOff>
      <xdr:row>58</xdr:row>
      <xdr:rowOff>19693</xdr:rowOff>
    </xdr:to>
    <xdr:cxnSp macro="">
      <xdr:nvCxnSpPr>
        <xdr:cNvPr id="352" name="直線コネクタ 351"/>
        <xdr:cNvCxnSpPr/>
      </xdr:nvCxnSpPr>
      <xdr:spPr>
        <a:xfrm flipV="1">
          <a:off x="6972300" y="9564870"/>
          <a:ext cx="889000" cy="3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93609</xdr:rowOff>
    </xdr:from>
    <xdr:to>
      <xdr:col>15</xdr:col>
      <xdr:colOff>231775</xdr:colOff>
      <xdr:row>58</xdr:row>
      <xdr:rowOff>23759</xdr:rowOff>
    </xdr:to>
    <xdr:sp macro="" textlink="">
      <xdr:nvSpPr>
        <xdr:cNvPr id="362" name="円/楕円 361"/>
        <xdr:cNvSpPr/>
      </xdr:nvSpPr>
      <xdr:spPr>
        <a:xfrm>
          <a:off x="10426700" y="98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72036</xdr:rowOff>
    </xdr:from>
    <xdr:ext cx="534377" cy="259045"/>
    <xdr:sp macro="" textlink="">
      <xdr:nvSpPr>
        <xdr:cNvPr id="363" name="普通建設事業費該当値テキスト"/>
        <xdr:cNvSpPr txBox="1"/>
      </xdr:nvSpPr>
      <xdr:spPr>
        <a:xfrm>
          <a:off x="10528300" y="98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10643</xdr:rowOff>
    </xdr:from>
    <xdr:to>
      <xdr:col>14</xdr:col>
      <xdr:colOff>79375</xdr:colOff>
      <xdr:row>57</xdr:row>
      <xdr:rowOff>112243</xdr:rowOff>
    </xdr:to>
    <xdr:sp macro="" textlink="">
      <xdr:nvSpPr>
        <xdr:cNvPr id="364" name="円/楕円 363"/>
        <xdr:cNvSpPr/>
      </xdr:nvSpPr>
      <xdr:spPr>
        <a:xfrm>
          <a:off x="95885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103370</xdr:rowOff>
    </xdr:from>
    <xdr:ext cx="534377" cy="259045"/>
    <xdr:sp macro="" textlink="">
      <xdr:nvSpPr>
        <xdr:cNvPr id="365" name="テキスト ボックス 364"/>
        <xdr:cNvSpPr txBox="1"/>
      </xdr:nvSpPr>
      <xdr:spPr>
        <a:xfrm>
          <a:off x="9372111" y="98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15527</xdr:rowOff>
    </xdr:from>
    <xdr:to>
      <xdr:col>12</xdr:col>
      <xdr:colOff>561975</xdr:colOff>
      <xdr:row>58</xdr:row>
      <xdr:rowOff>117127</xdr:rowOff>
    </xdr:to>
    <xdr:sp macro="" textlink="">
      <xdr:nvSpPr>
        <xdr:cNvPr id="366" name="円/楕円 365"/>
        <xdr:cNvSpPr/>
      </xdr:nvSpPr>
      <xdr:spPr>
        <a:xfrm>
          <a:off x="8699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108254</xdr:rowOff>
    </xdr:from>
    <xdr:ext cx="534377" cy="259045"/>
    <xdr:sp macro="" textlink="">
      <xdr:nvSpPr>
        <xdr:cNvPr id="367" name="テキスト ボックス 366"/>
        <xdr:cNvSpPr txBox="1"/>
      </xdr:nvSpPr>
      <xdr:spPr>
        <a:xfrm>
          <a:off x="8483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84320</xdr:rowOff>
    </xdr:from>
    <xdr:to>
      <xdr:col>11</xdr:col>
      <xdr:colOff>358775</xdr:colOff>
      <xdr:row>56</xdr:row>
      <xdr:rowOff>14470</xdr:rowOff>
    </xdr:to>
    <xdr:sp macro="" textlink="">
      <xdr:nvSpPr>
        <xdr:cNvPr id="368" name="円/楕円 367"/>
        <xdr:cNvSpPr/>
      </xdr:nvSpPr>
      <xdr:spPr>
        <a:xfrm>
          <a:off x="7810500" y="9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30997</xdr:rowOff>
    </xdr:from>
    <xdr:ext cx="534377" cy="259045"/>
    <xdr:sp macro="" textlink="">
      <xdr:nvSpPr>
        <xdr:cNvPr id="369" name="テキスト ボックス 368"/>
        <xdr:cNvSpPr txBox="1"/>
      </xdr:nvSpPr>
      <xdr:spPr>
        <a:xfrm>
          <a:off x="7594111" y="92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140343</xdr:rowOff>
    </xdr:from>
    <xdr:to>
      <xdr:col>10</xdr:col>
      <xdr:colOff>155575</xdr:colOff>
      <xdr:row>58</xdr:row>
      <xdr:rowOff>70493</xdr:rowOff>
    </xdr:to>
    <xdr:sp macro="" textlink="">
      <xdr:nvSpPr>
        <xdr:cNvPr id="370" name="円/楕円 369"/>
        <xdr:cNvSpPr/>
      </xdr:nvSpPr>
      <xdr:spPr>
        <a:xfrm>
          <a:off x="6921500" y="99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61620</xdr:rowOff>
    </xdr:from>
    <xdr:ext cx="534377" cy="259045"/>
    <xdr:sp macro="" textlink="">
      <xdr:nvSpPr>
        <xdr:cNvPr id="371" name="テキスト ボックス 370"/>
        <xdr:cNvSpPr txBox="1"/>
      </xdr:nvSpPr>
      <xdr:spPr>
        <a:xfrm>
          <a:off x="6705111" y="100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75767</xdr:rowOff>
    </xdr:from>
    <xdr:to>
      <xdr:col>15</xdr:col>
      <xdr:colOff>180975</xdr:colOff>
      <xdr:row>78</xdr:row>
      <xdr:rowOff>137922</xdr:rowOff>
    </xdr:to>
    <xdr:cxnSp macro="">
      <xdr:nvCxnSpPr>
        <xdr:cNvPr id="400" name="直線コネクタ 399"/>
        <xdr:cNvCxnSpPr/>
      </xdr:nvCxnSpPr>
      <xdr:spPr>
        <a:xfrm>
          <a:off x="9639300" y="13277417"/>
          <a:ext cx="838200" cy="2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75767</xdr:rowOff>
    </xdr:from>
    <xdr:to>
      <xdr:col>14</xdr:col>
      <xdr:colOff>28575</xdr:colOff>
      <xdr:row>78</xdr:row>
      <xdr:rowOff>107062</xdr:rowOff>
    </xdr:to>
    <xdr:cxnSp macro="">
      <xdr:nvCxnSpPr>
        <xdr:cNvPr id="403" name="直線コネクタ 402"/>
        <xdr:cNvCxnSpPr/>
      </xdr:nvCxnSpPr>
      <xdr:spPr>
        <a:xfrm flipV="1">
          <a:off x="8750300" y="13277417"/>
          <a:ext cx="889000" cy="2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87122</xdr:rowOff>
    </xdr:from>
    <xdr:to>
      <xdr:col>15</xdr:col>
      <xdr:colOff>231775</xdr:colOff>
      <xdr:row>79</xdr:row>
      <xdr:rowOff>17272</xdr:rowOff>
    </xdr:to>
    <xdr:sp macro="" textlink="">
      <xdr:nvSpPr>
        <xdr:cNvPr id="413" name="円/楕円 412"/>
        <xdr:cNvSpPr/>
      </xdr:nvSpPr>
      <xdr:spPr>
        <a:xfrm>
          <a:off x="104267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2049</xdr:rowOff>
    </xdr:from>
    <xdr:ext cx="469744" cy="259045"/>
    <xdr:sp macro="" textlink="">
      <xdr:nvSpPr>
        <xdr:cNvPr id="414" name="普通建設事業費 （ うち新規整備　）該当値テキスト"/>
        <xdr:cNvSpPr txBox="1"/>
      </xdr:nvSpPr>
      <xdr:spPr>
        <a:xfrm>
          <a:off x="10528300" y="133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24967</xdr:rowOff>
    </xdr:from>
    <xdr:to>
      <xdr:col>14</xdr:col>
      <xdr:colOff>79375</xdr:colOff>
      <xdr:row>77</xdr:row>
      <xdr:rowOff>126567</xdr:rowOff>
    </xdr:to>
    <xdr:sp macro="" textlink="">
      <xdr:nvSpPr>
        <xdr:cNvPr id="415" name="円/楕円 414"/>
        <xdr:cNvSpPr/>
      </xdr:nvSpPr>
      <xdr:spPr>
        <a:xfrm>
          <a:off x="95885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143094</xdr:rowOff>
    </xdr:from>
    <xdr:ext cx="534377" cy="259045"/>
    <xdr:sp macro="" textlink="">
      <xdr:nvSpPr>
        <xdr:cNvPr id="416" name="テキスト ボックス 415"/>
        <xdr:cNvSpPr txBox="1"/>
      </xdr:nvSpPr>
      <xdr:spPr>
        <a:xfrm>
          <a:off x="9372111" y="130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56262</xdr:rowOff>
    </xdr:from>
    <xdr:to>
      <xdr:col>12</xdr:col>
      <xdr:colOff>561975</xdr:colOff>
      <xdr:row>78</xdr:row>
      <xdr:rowOff>157862</xdr:rowOff>
    </xdr:to>
    <xdr:sp macro="" textlink="">
      <xdr:nvSpPr>
        <xdr:cNvPr id="417" name="円/楕円 416"/>
        <xdr:cNvSpPr/>
      </xdr:nvSpPr>
      <xdr:spPr>
        <a:xfrm>
          <a:off x="8699500" y="134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148989</xdr:rowOff>
    </xdr:from>
    <xdr:ext cx="469744" cy="259045"/>
    <xdr:sp macro="" textlink="">
      <xdr:nvSpPr>
        <xdr:cNvPr id="418" name="テキスト ボックス 417"/>
        <xdr:cNvSpPr txBox="1"/>
      </xdr:nvSpPr>
      <xdr:spPr>
        <a:xfrm>
          <a:off x="8515427" y="1352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164109</xdr:rowOff>
    </xdr:from>
    <xdr:to>
      <xdr:col>15</xdr:col>
      <xdr:colOff>180975</xdr:colOff>
      <xdr:row>98</xdr:row>
      <xdr:rowOff>9068</xdr:rowOff>
    </xdr:to>
    <xdr:cxnSp macro="">
      <xdr:nvCxnSpPr>
        <xdr:cNvPr id="447" name="直線コネクタ 446"/>
        <xdr:cNvCxnSpPr/>
      </xdr:nvCxnSpPr>
      <xdr:spPr>
        <a:xfrm>
          <a:off x="9639300" y="16794759"/>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164109</xdr:rowOff>
    </xdr:from>
    <xdr:to>
      <xdr:col>14</xdr:col>
      <xdr:colOff>28575</xdr:colOff>
      <xdr:row>98</xdr:row>
      <xdr:rowOff>84277</xdr:rowOff>
    </xdr:to>
    <xdr:cxnSp macro="">
      <xdr:nvCxnSpPr>
        <xdr:cNvPr id="450" name="直線コネクタ 449"/>
        <xdr:cNvCxnSpPr/>
      </xdr:nvCxnSpPr>
      <xdr:spPr>
        <a:xfrm flipV="1">
          <a:off x="8750300" y="16794759"/>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129718</xdr:rowOff>
    </xdr:from>
    <xdr:to>
      <xdr:col>15</xdr:col>
      <xdr:colOff>231775</xdr:colOff>
      <xdr:row>98</xdr:row>
      <xdr:rowOff>59868</xdr:rowOff>
    </xdr:to>
    <xdr:sp macro="" textlink="">
      <xdr:nvSpPr>
        <xdr:cNvPr id="460" name="円/楕円 459"/>
        <xdr:cNvSpPr/>
      </xdr:nvSpPr>
      <xdr:spPr>
        <a:xfrm>
          <a:off x="104267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108145</xdr:rowOff>
    </xdr:from>
    <xdr:ext cx="534377" cy="259045"/>
    <xdr:sp macro="" textlink="">
      <xdr:nvSpPr>
        <xdr:cNvPr id="461" name="普通建設事業費 （ うち更新整備　）該当値テキスト"/>
        <xdr:cNvSpPr txBox="1"/>
      </xdr:nvSpPr>
      <xdr:spPr>
        <a:xfrm>
          <a:off x="10528300" y="167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113309</xdr:rowOff>
    </xdr:from>
    <xdr:to>
      <xdr:col>14</xdr:col>
      <xdr:colOff>79375</xdr:colOff>
      <xdr:row>98</xdr:row>
      <xdr:rowOff>43459</xdr:rowOff>
    </xdr:to>
    <xdr:sp macro="" textlink="">
      <xdr:nvSpPr>
        <xdr:cNvPr id="462" name="円/楕円 461"/>
        <xdr:cNvSpPr/>
      </xdr:nvSpPr>
      <xdr:spPr>
        <a:xfrm>
          <a:off x="95885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34586</xdr:rowOff>
    </xdr:from>
    <xdr:ext cx="534377" cy="259045"/>
    <xdr:sp macro="" textlink="">
      <xdr:nvSpPr>
        <xdr:cNvPr id="463" name="テキスト ボックス 462"/>
        <xdr:cNvSpPr txBox="1"/>
      </xdr:nvSpPr>
      <xdr:spPr>
        <a:xfrm>
          <a:off x="9372111" y="168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33477</xdr:rowOff>
    </xdr:from>
    <xdr:to>
      <xdr:col>12</xdr:col>
      <xdr:colOff>561975</xdr:colOff>
      <xdr:row>98</xdr:row>
      <xdr:rowOff>135077</xdr:rowOff>
    </xdr:to>
    <xdr:sp macro="" textlink="">
      <xdr:nvSpPr>
        <xdr:cNvPr id="464" name="円/楕円 463"/>
        <xdr:cNvSpPr/>
      </xdr:nvSpPr>
      <xdr:spPr>
        <a:xfrm>
          <a:off x="8699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126204</xdr:rowOff>
    </xdr:from>
    <xdr:ext cx="534377" cy="259045"/>
    <xdr:sp macro="" textlink="">
      <xdr:nvSpPr>
        <xdr:cNvPr id="465" name="テキスト ボックス 464"/>
        <xdr:cNvSpPr txBox="1"/>
      </xdr:nvSpPr>
      <xdr:spPr>
        <a:xfrm>
          <a:off x="8483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35668</xdr:rowOff>
    </xdr:from>
    <xdr:to>
      <xdr:col>23</xdr:col>
      <xdr:colOff>517525</xdr:colOff>
      <xdr:row>39</xdr:row>
      <xdr:rowOff>44450</xdr:rowOff>
    </xdr:to>
    <xdr:cxnSp macro="">
      <xdr:nvCxnSpPr>
        <xdr:cNvPr id="494" name="直線コネクタ 493"/>
        <xdr:cNvCxnSpPr/>
      </xdr:nvCxnSpPr>
      <xdr:spPr>
        <a:xfrm flipV="1">
          <a:off x="15481300" y="6722218"/>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39650</xdr:rowOff>
    </xdr:from>
    <xdr:to>
      <xdr:col>21</xdr:col>
      <xdr:colOff>161925</xdr:colOff>
      <xdr:row>39</xdr:row>
      <xdr:rowOff>44450</xdr:rowOff>
    </xdr:to>
    <xdr:cxnSp macro="">
      <xdr:nvCxnSpPr>
        <xdr:cNvPr id="500" name="直線コネクタ 499"/>
        <xdr:cNvCxnSpPr/>
      </xdr:nvCxnSpPr>
      <xdr:spPr>
        <a:xfrm>
          <a:off x="13703300" y="6726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39650</xdr:rowOff>
    </xdr:from>
    <xdr:to>
      <xdr:col>19</xdr:col>
      <xdr:colOff>644525</xdr:colOff>
      <xdr:row>39</xdr:row>
      <xdr:rowOff>44450</xdr:rowOff>
    </xdr:to>
    <xdr:cxnSp macro="">
      <xdr:nvCxnSpPr>
        <xdr:cNvPr id="503" name="直線コネクタ 502"/>
        <xdr:cNvCxnSpPr/>
      </xdr:nvCxnSpPr>
      <xdr:spPr>
        <a:xfrm flipV="1">
          <a:off x="12814300" y="6726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156318</xdr:rowOff>
    </xdr:from>
    <xdr:to>
      <xdr:col>23</xdr:col>
      <xdr:colOff>568325</xdr:colOff>
      <xdr:row>39</xdr:row>
      <xdr:rowOff>86468</xdr:rowOff>
    </xdr:to>
    <xdr:sp macro="" textlink="">
      <xdr:nvSpPr>
        <xdr:cNvPr id="513" name="円/楕円 512"/>
        <xdr:cNvSpPr/>
      </xdr:nvSpPr>
      <xdr:spPr>
        <a:xfrm>
          <a:off x="16268700" y="66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160300</xdr:rowOff>
    </xdr:from>
    <xdr:to>
      <xdr:col>20</xdr:col>
      <xdr:colOff>9525</xdr:colOff>
      <xdr:row>39</xdr:row>
      <xdr:rowOff>90450</xdr:rowOff>
    </xdr:to>
    <xdr:sp macro="" textlink="">
      <xdr:nvSpPr>
        <xdr:cNvPr id="519" name="円/楕円 518"/>
        <xdr:cNvSpPr/>
      </xdr:nvSpPr>
      <xdr:spPr>
        <a:xfrm>
          <a:off x="136525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81577</xdr:rowOff>
    </xdr:from>
    <xdr:ext cx="378565" cy="259045"/>
    <xdr:sp macro="" textlink="">
      <xdr:nvSpPr>
        <xdr:cNvPr id="520" name="テキスト ボックス 519"/>
        <xdr:cNvSpPr txBox="1"/>
      </xdr:nvSpPr>
      <xdr:spPr>
        <a:xfrm>
          <a:off x="13514017" y="67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163181</xdr:rowOff>
    </xdr:from>
    <xdr:to>
      <xdr:col>23</xdr:col>
      <xdr:colOff>517525</xdr:colOff>
      <xdr:row>77</xdr:row>
      <xdr:rowOff>171084</xdr:rowOff>
    </xdr:to>
    <xdr:cxnSp macro="">
      <xdr:nvCxnSpPr>
        <xdr:cNvPr id="602" name="直線コネクタ 601"/>
        <xdr:cNvCxnSpPr/>
      </xdr:nvCxnSpPr>
      <xdr:spPr>
        <a:xfrm flipV="1">
          <a:off x="15481300" y="13364831"/>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148887</xdr:rowOff>
    </xdr:from>
    <xdr:to>
      <xdr:col>22</xdr:col>
      <xdr:colOff>365125</xdr:colOff>
      <xdr:row>77</xdr:row>
      <xdr:rowOff>171084</xdr:rowOff>
    </xdr:to>
    <xdr:cxnSp macro="">
      <xdr:nvCxnSpPr>
        <xdr:cNvPr id="605" name="直線コネクタ 604"/>
        <xdr:cNvCxnSpPr/>
      </xdr:nvCxnSpPr>
      <xdr:spPr>
        <a:xfrm>
          <a:off x="14592300" y="1335053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148887</xdr:rowOff>
    </xdr:from>
    <xdr:to>
      <xdr:col>21</xdr:col>
      <xdr:colOff>161925</xdr:colOff>
      <xdr:row>77</xdr:row>
      <xdr:rowOff>151141</xdr:rowOff>
    </xdr:to>
    <xdr:cxnSp macro="">
      <xdr:nvCxnSpPr>
        <xdr:cNvPr id="608" name="直線コネクタ 607"/>
        <xdr:cNvCxnSpPr/>
      </xdr:nvCxnSpPr>
      <xdr:spPr>
        <a:xfrm flipV="1">
          <a:off x="13703300" y="1335053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151141</xdr:rowOff>
    </xdr:from>
    <xdr:to>
      <xdr:col>19</xdr:col>
      <xdr:colOff>644525</xdr:colOff>
      <xdr:row>77</xdr:row>
      <xdr:rowOff>158173</xdr:rowOff>
    </xdr:to>
    <xdr:cxnSp macro="">
      <xdr:nvCxnSpPr>
        <xdr:cNvPr id="611" name="直線コネクタ 610"/>
        <xdr:cNvCxnSpPr/>
      </xdr:nvCxnSpPr>
      <xdr:spPr>
        <a:xfrm flipV="1">
          <a:off x="12814300" y="13352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112381</xdr:rowOff>
    </xdr:from>
    <xdr:to>
      <xdr:col>23</xdr:col>
      <xdr:colOff>568325</xdr:colOff>
      <xdr:row>78</xdr:row>
      <xdr:rowOff>42531</xdr:rowOff>
    </xdr:to>
    <xdr:sp macro="" textlink="">
      <xdr:nvSpPr>
        <xdr:cNvPr id="621" name="円/楕円 620"/>
        <xdr:cNvSpPr/>
      </xdr:nvSpPr>
      <xdr:spPr>
        <a:xfrm>
          <a:off x="16268700" y="133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27308</xdr:rowOff>
    </xdr:from>
    <xdr:ext cx="534377" cy="259045"/>
    <xdr:sp macro="" textlink="">
      <xdr:nvSpPr>
        <xdr:cNvPr id="622" name="公債費該当値テキスト"/>
        <xdr:cNvSpPr txBox="1"/>
      </xdr:nvSpPr>
      <xdr:spPr>
        <a:xfrm>
          <a:off x="16370300" y="132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120284</xdr:rowOff>
    </xdr:from>
    <xdr:to>
      <xdr:col>22</xdr:col>
      <xdr:colOff>415925</xdr:colOff>
      <xdr:row>78</xdr:row>
      <xdr:rowOff>50434</xdr:rowOff>
    </xdr:to>
    <xdr:sp macro="" textlink="">
      <xdr:nvSpPr>
        <xdr:cNvPr id="623" name="円/楕円 622"/>
        <xdr:cNvSpPr/>
      </xdr:nvSpPr>
      <xdr:spPr>
        <a:xfrm>
          <a:off x="15430500" y="133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41561</xdr:rowOff>
    </xdr:from>
    <xdr:ext cx="534377" cy="259045"/>
    <xdr:sp macro="" textlink="">
      <xdr:nvSpPr>
        <xdr:cNvPr id="624" name="テキスト ボックス 623"/>
        <xdr:cNvSpPr txBox="1"/>
      </xdr:nvSpPr>
      <xdr:spPr>
        <a:xfrm>
          <a:off x="15214111" y="134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98087</xdr:rowOff>
    </xdr:from>
    <xdr:to>
      <xdr:col>21</xdr:col>
      <xdr:colOff>212725</xdr:colOff>
      <xdr:row>78</xdr:row>
      <xdr:rowOff>28237</xdr:rowOff>
    </xdr:to>
    <xdr:sp macro="" textlink="">
      <xdr:nvSpPr>
        <xdr:cNvPr id="625" name="円/楕円 624"/>
        <xdr:cNvSpPr/>
      </xdr:nvSpPr>
      <xdr:spPr>
        <a:xfrm>
          <a:off x="14541500" y="132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19364</xdr:rowOff>
    </xdr:from>
    <xdr:ext cx="534377" cy="259045"/>
    <xdr:sp macro="" textlink="">
      <xdr:nvSpPr>
        <xdr:cNvPr id="626" name="テキスト ボックス 625"/>
        <xdr:cNvSpPr txBox="1"/>
      </xdr:nvSpPr>
      <xdr:spPr>
        <a:xfrm>
          <a:off x="14325111" y="133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100341</xdr:rowOff>
    </xdr:from>
    <xdr:to>
      <xdr:col>20</xdr:col>
      <xdr:colOff>9525</xdr:colOff>
      <xdr:row>78</xdr:row>
      <xdr:rowOff>30491</xdr:rowOff>
    </xdr:to>
    <xdr:sp macro="" textlink="">
      <xdr:nvSpPr>
        <xdr:cNvPr id="627" name="円/楕円 626"/>
        <xdr:cNvSpPr/>
      </xdr:nvSpPr>
      <xdr:spPr>
        <a:xfrm>
          <a:off x="13652500" y="133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21618</xdr:rowOff>
    </xdr:from>
    <xdr:ext cx="534377" cy="259045"/>
    <xdr:sp macro="" textlink="">
      <xdr:nvSpPr>
        <xdr:cNvPr id="628" name="テキスト ボックス 627"/>
        <xdr:cNvSpPr txBox="1"/>
      </xdr:nvSpPr>
      <xdr:spPr>
        <a:xfrm>
          <a:off x="13436111" y="133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107373</xdr:rowOff>
    </xdr:from>
    <xdr:to>
      <xdr:col>18</xdr:col>
      <xdr:colOff>492125</xdr:colOff>
      <xdr:row>78</xdr:row>
      <xdr:rowOff>37523</xdr:rowOff>
    </xdr:to>
    <xdr:sp macro="" textlink="">
      <xdr:nvSpPr>
        <xdr:cNvPr id="629" name="円/楕円 628"/>
        <xdr:cNvSpPr/>
      </xdr:nvSpPr>
      <xdr:spPr>
        <a:xfrm>
          <a:off x="12763500" y="133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28650</xdr:rowOff>
    </xdr:from>
    <xdr:ext cx="534377" cy="259045"/>
    <xdr:sp macro="" textlink="">
      <xdr:nvSpPr>
        <xdr:cNvPr id="630" name="テキスト ボックス 629"/>
        <xdr:cNvSpPr txBox="1"/>
      </xdr:nvSpPr>
      <xdr:spPr>
        <a:xfrm>
          <a:off x="12547111" y="134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54330</xdr:rowOff>
    </xdr:from>
    <xdr:to>
      <xdr:col>23</xdr:col>
      <xdr:colOff>517525</xdr:colOff>
      <xdr:row>98</xdr:row>
      <xdr:rowOff>108814</xdr:rowOff>
    </xdr:to>
    <xdr:cxnSp macro="">
      <xdr:nvCxnSpPr>
        <xdr:cNvPr id="659" name="直線コネクタ 658"/>
        <xdr:cNvCxnSpPr/>
      </xdr:nvCxnSpPr>
      <xdr:spPr>
        <a:xfrm>
          <a:off x="15481300" y="16856430"/>
          <a:ext cx="8382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52160</xdr:rowOff>
    </xdr:from>
    <xdr:to>
      <xdr:col>22</xdr:col>
      <xdr:colOff>365125</xdr:colOff>
      <xdr:row>98</xdr:row>
      <xdr:rowOff>54330</xdr:rowOff>
    </xdr:to>
    <xdr:cxnSp macro="">
      <xdr:nvCxnSpPr>
        <xdr:cNvPr id="662" name="直線コネクタ 661"/>
        <xdr:cNvCxnSpPr/>
      </xdr:nvCxnSpPr>
      <xdr:spPr>
        <a:xfrm>
          <a:off x="14592300" y="16854260"/>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87871</xdr:rowOff>
    </xdr:from>
    <xdr:to>
      <xdr:col>21</xdr:col>
      <xdr:colOff>161925</xdr:colOff>
      <xdr:row>98</xdr:row>
      <xdr:rowOff>52160</xdr:rowOff>
    </xdr:to>
    <xdr:cxnSp macro="">
      <xdr:nvCxnSpPr>
        <xdr:cNvPr id="665" name="直線コネクタ 664"/>
        <xdr:cNvCxnSpPr/>
      </xdr:nvCxnSpPr>
      <xdr:spPr>
        <a:xfrm>
          <a:off x="13703300" y="16375621"/>
          <a:ext cx="889000" cy="4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87871</xdr:rowOff>
    </xdr:from>
    <xdr:to>
      <xdr:col>19</xdr:col>
      <xdr:colOff>644525</xdr:colOff>
      <xdr:row>98</xdr:row>
      <xdr:rowOff>98019</xdr:rowOff>
    </xdr:to>
    <xdr:cxnSp macro="">
      <xdr:nvCxnSpPr>
        <xdr:cNvPr id="668" name="直線コネクタ 667"/>
        <xdr:cNvCxnSpPr/>
      </xdr:nvCxnSpPr>
      <xdr:spPr>
        <a:xfrm flipV="1">
          <a:off x="12814300" y="16375621"/>
          <a:ext cx="889000" cy="5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58014</xdr:rowOff>
    </xdr:from>
    <xdr:to>
      <xdr:col>23</xdr:col>
      <xdr:colOff>568325</xdr:colOff>
      <xdr:row>98</xdr:row>
      <xdr:rowOff>159614</xdr:rowOff>
    </xdr:to>
    <xdr:sp macro="" textlink="">
      <xdr:nvSpPr>
        <xdr:cNvPr id="678" name="円/楕円 677"/>
        <xdr:cNvSpPr/>
      </xdr:nvSpPr>
      <xdr:spPr>
        <a:xfrm>
          <a:off x="16268700" y="168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144391</xdr:rowOff>
    </xdr:from>
    <xdr:ext cx="469744" cy="259045"/>
    <xdr:sp macro="" textlink="">
      <xdr:nvSpPr>
        <xdr:cNvPr id="679" name="積立金該当値テキスト"/>
        <xdr:cNvSpPr txBox="1"/>
      </xdr:nvSpPr>
      <xdr:spPr>
        <a:xfrm>
          <a:off x="16370300" y="167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3530</xdr:rowOff>
    </xdr:from>
    <xdr:to>
      <xdr:col>22</xdr:col>
      <xdr:colOff>415925</xdr:colOff>
      <xdr:row>98</xdr:row>
      <xdr:rowOff>105130</xdr:rowOff>
    </xdr:to>
    <xdr:sp macro="" textlink="">
      <xdr:nvSpPr>
        <xdr:cNvPr id="680" name="円/楕円 679"/>
        <xdr:cNvSpPr/>
      </xdr:nvSpPr>
      <xdr:spPr>
        <a:xfrm>
          <a:off x="15430500" y="168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96257</xdr:rowOff>
    </xdr:from>
    <xdr:ext cx="534377" cy="259045"/>
    <xdr:sp macro="" textlink="">
      <xdr:nvSpPr>
        <xdr:cNvPr id="681" name="テキスト ボックス 680"/>
        <xdr:cNvSpPr txBox="1"/>
      </xdr:nvSpPr>
      <xdr:spPr>
        <a:xfrm>
          <a:off x="15214111" y="168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1360</xdr:rowOff>
    </xdr:from>
    <xdr:to>
      <xdr:col>21</xdr:col>
      <xdr:colOff>212725</xdr:colOff>
      <xdr:row>98</xdr:row>
      <xdr:rowOff>102960</xdr:rowOff>
    </xdr:to>
    <xdr:sp macro="" textlink="">
      <xdr:nvSpPr>
        <xdr:cNvPr id="682" name="円/楕円 681"/>
        <xdr:cNvSpPr/>
      </xdr:nvSpPr>
      <xdr:spPr>
        <a:xfrm>
          <a:off x="14541500" y="168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119487</xdr:rowOff>
    </xdr:from>
    <xdr:ext cx="534377" cy="259045"/>
    <xdr:sp macro="" textlink="">
      <xdr:nvSpPr>
        <xdr:cNvPr id="683" name="テキスト ボックス 682"/>
        <xdr:cNvSpPr txBox="1"/>
      </xdr:nvSpPr>
      <xdr:spPr>
        <a:xfrm>
          <a:off x="14325111"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37071</xdr:rowOff>
    </xdr:from>
    <xdr:to>
      <xdr:col>20</xdr:col>
      <xdr:colOff>9525</xdr:colOff>
      <xdr:row>95</xdr:row>
      <xdr:rowOff>138671</xdr:rowOff>
    </xdr:to>
    <xdr:sp macro="" textlink="">
      <xdr:nvSpPr>
        <xdr:cNvPr id="684" name="円/楕円 683"/>
        <xdr:cNvSpPr/>
      </xdr:nvSpPr>
      <xdr:spPr>
        <a:xfrm>
          <a:off x="13652500" y="163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155198</xdr:rowOff>
    </xdr:from>
    <xdr:ext cx="534377" cy="259045"/>
    <xdr:sp macro="" textlink="">
      <xdr:nvSpPr>
        <xdr:cNvPr id="685" name="テキスト ボックス 684"/>
        <xdr:cNvSpPr txBox="1"/>
      </xdr:nvSpPr>
      <xdr:spPr>
        <a:xfrm>
          <a:off x="13436111" y="1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47219</xdr:rowOff>
    </xdr:from>
    <xdr:to>
      <xdr:col>18</xdr:col>
      <xdr:colOff>492125</xdr:colOff>
      <xdr:row>98</xdr:row>
      <xdr:rowOff>148819</xdr:rowOff>
    </xdr:to>
    <xdr:sp macro="" textlink="">
      <xdr:nvSpPr>
        <xdr:cNvPr id="686" name="円/楕円 685"/>
        <xdr:cNvSpPr/>
      </xdr:nvSpPr>
      <xdr:spPr>
        <a:xfrm>
          <a:off x="12763500" y="168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139946</xdr:rowOff>
    </xdr:from>
    <xdr:ext cx="469744" cy="259045"/>
    <xdr:sp macro="" textlink="">
      <xdr:nvSpPr>
        <xdr:cNvPr id="687" name="テキスト ボックス 686"/>
        <xdr:cNvSpPr txBox="1"/>
      </xdr:nvSpPr>
      <xdr:spPr>
        <a:xfrm>
          <a:off x="12579427" y="169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43597</xdr:rowOff>
    </xdr:from>
    <xdr:to>
      <xdr:col>32</xdr:col>
      <xdr:colOff>187325</xdr:colOff>
      <xdr:row>57</xdr:row>
      <xdr:rowOff>46111</xdr:rowOff>
    </xdr:to>
    <xdr:cxnSp macro="">
      <xdr:nvCxnSpPr>
        <xdr:cNvPr id="773" name="直線コネクタ 772"/>
        <xdr:cNvCxnSpPr/>
      </xdr:nvCxnSpPr>
      <xdr:spPr>
        <a:xfrm flipV="1">
          <a:off x="21323300" y="9816247"/>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46111</xdr:rowOff>
    </xdr:from>
    <xdr:to>
      <xdr:col>31</xdr:col>
      <xdr:colOff>34925</xdr:colOff>
      <xdr:row>57</xdr:row>
      <xdr:rowOff>47757</xdr:rowOff>
    </xdr:to>
    <xdr:cxnSp macro="">
      <xdr:nvCxnSpPr>
        <xdr:cNvPr id="776" name="直線コネクタ 775"/>
        <xdr:cNvCxnSpPr/>
      </xdr:nvCxnSpPr>
      <xdr:spPr>
        <a:xfrm flipV="1">
          <a:off x="20434300" y="981876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47757</xdr:rowOff>
    </xdr:from>
    <xdr:to>
      <xdr:col>29</xdr:col>
      <xdr:colOff>517525</xdr:colOff>
      <xdr:row>57</xdr:row>
      <xdr:rowOff>48671</xdr:rowOff>
    </xdr:to>
    <xdr:cxnSp macro="">
      <xdr:nvCxnSpPr>
        <xdr:cNvPr id="779" name="直線コネクタ 778"/>
        <xdr:cNvCxnSpPr/>
      </xdr:nvCxnSpPr>
      <xdr:spPr>
        <a:xfrm flipV="1">
          <a:off x="19545300" y="98204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48671</xdr:rowOff>
    </xdr:from>
    <xdr:to>
      <xdr:col>28</xdr:col>
      <xdr:colOff>314325</xdr:colOff>
      <xdr:row>57</xdr:row>
      <xdr:rowOff>49723</xdr:rowOff>
    </xdr:to>
    <xdr:cxnSp macro="">
      <xdr:nvCxnSpPr>
        <xdr:cNvPr id="782" name="直線コネクタ 781"/>
        <xdr:cNvCxnSpPr/>
      </xdr:nvCxnSpPr>
      <xdr:spPr>
        <a:xfrm flipV="1">
          <a:off x="18656300" y="982132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164247</xdr:rowOff>
    </xdr:from>
    <xdr:to>
      <xdr:col>32</xdr:col>
      <xdr:colOff>238125</xdr:colOff>
      <xdr:row>57</xdr:row>
      <xdr:rowOff>94397</xdr:rowOff>
    </xdr:to>
    <xdr:sp macro="" textlink="">
      <xdr:nvSpPr>
        <xdr:cNvPr id="792" name="円/楕円 791"/>
        <xdr:cNvSpPr/>
      </xdr:nvSpPr>
      <xdr:spPr>
        <a:xfrm>
          <a:off x="221107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15674</xdr:rowOff>
    </xdr:from>
    <xdr:ext cx="469744" cy="259045"/>
    <xdr:sp macro="" textlink="">
      <xdr:nvSpPr>
        <xdr:cNvPr id="793" name="貸付金該当値テキスト"/>
        <xdr:cNvSpPr txBox="1"/>
      </xdr:nvSpPr>
      <xdr:spPr>
        <a:xfrm>
          <a:off x="22212300" y="96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166761</xdr:rowOff>
    </xdr:from>
    <xdr:to>
      <xdr:col>31</xdr:col>
      <xdr:colOff>85725</xdr:colOff>
      <xdr:row>57</xdr:row>
      <xdr:rowOff>96911</xdr:rowOff>
    </xdr:to>
    <xdr:sp macro="" textlink="">
      <xdr:nvSpPr>
        <xdr:cNvPr id="794" name="円/楕円 793"/>
        <xdr:cNvSpPr/>
      </xdr:nvSpPr>
      <xdr:spPr>
        <a:xfrm>
          <a:off x="21272500" y="97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113438</xdr:rowOff>
    </xdr:from>
    <xdr:ext cx="469744" cy="259045"/>
    <xdr:sp macro="" textlink="">
      <xdr:nvSpPr>
        <xdr:cNvPr id="795" name="テキスト ボックス 794"/>
        <xdr:cNvSpPr txBox="1"/>
      </xdr:nvSpPr>
      <xdr:spPr>
        <a:xfrm>
          <a:off x="21088427" y="9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168407</xdr:rowOff>
    </xdr:from>
    <xdr:to>
      <xdr:col>29</xdr:col>
      <xdr:colOff>568325</xdr:colOff>
      <xdr:row>57</xdr:row>
      <xdr:rowOff>98557</xdr:rowOff>
    </xdr:to>
    <xdr:sp macro="" textlink="">
      <xdr:nvSpPr>
        <xdr:cNvPr id="796" name="円/楕円 795"/>
        <xdr:cNvSpPr/>
      </xdr:nvSpPr>
      <xdr:spPr>
        <a:xfrm>
          <a:off x="20383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115084</xdr:rowOff>
    </xdr:from>
    <xdr:ext cx="469744" cy="259045"/>
    <xdr:sp macro="" textlink="">
      <xdr:nvSpPr>
        <xdr:cNvPr id="797" name="テキスト ボックス 796"/>
        <xdr:cNvSpPr txBox="1"/>
      </xdr:nvSpPr>
      <xdr:spPr>
        <a:xfrm>
          <a:off x="20199427" y="95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169321</xdr:rowOff>
    </xdr:from>
    <xdr:to>
      <xdr:col>28</xdr:col>
      <xdr:colOff>365125</xdr:colOff>
      <xdr:row>57</xdr:row>
      <xdr:rowOff>99471</xdr:rowOff>
    </xdr:to>
    <xdr:sp macro="" textlink="">
      <xdr:nvSpPr>
        <xdr:cNvPr id="798" name="円/楕円 797"/>
        <xdr:cNvSpPr/>
      </xdr:nvSpPr>
      <xdr:spPr>
        <a:xfrm>
          <a:off x="19494500" y="9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115998</xdr:rowOff>
    </xdr:from>
    <xdr:ext cx="469744" cy="259045"/>
    <xdr:sp macro="" textlink="">
      <xdr:nvSpPr>
        <xdr:cNvPr id="799" name="テキスト ボックス 798"/>
        <xdr:cNvSpPr txBox="1"/>
      </xdr:nvSpPr>
      <xdr:spPr>
        <a:xfrm>
          <a:off x="19310427" y="95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170373</xdr:rowOff>
    </xdr:from>
    <xdr:to>
      <xdr:col>27</xdr:col>
      <xdr:colOff>161925</xdr:colOff>
      <xdr:row>57</xdr:row>
      <xdr:rowOff>100523</xdr:rowOff>
    </xdr:to>
    <xdr:sp macro="" textlink="">
      <xdr:nvSpPr>
        <xdr:cNvPr id="800" name="円/楕円 799"/>
        <xdr:cNvSpPr/>
      </xdr:nvSpPr>
      <xdr:spPr>
        <a:xfrm>
          <a:off x="18605500" y="97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117050</xdr:rowOff>
    </xdr:from>
    <xdr:ext cx="469744" cy="259045"/>
    <xdr:sp macro="" textlink="">
      <xdr:nvSpPr>
        <xdr:cNvPr id="801" name="テキスト ボックス 800"/>
        <xdr:cNvSpPr txBox="1"/>
      </xdr:nvSpPr>
      <xdr:spPr>
        <a:xfrm>
          <a:off x="18421427" y="9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20165</xdr:rowOff>
    </xdr:from>
    <xdr:to>
      <xdr:col>32</xdr:col>
      <xdr:colOff>187325</xdr:colOff>
      <xdr:row>75</xdr:row>
      <xdr:rowOff>51940</xdr:rowOff>
    </xdr:to>
    <xdr:cxnSp macro="">
      <xdr:nvCxnSpPr>
        <xdr:cNvPr id="829" name="直線コネクタ 828"/>
        <xdr:cNvCxnSpPr/>
      </xdr:nvCxnSpPr>
      <xdr:spPr>
        <a:xfrm>
          <a:off x="21323300" y="12878915"/>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20165</xdr:rowOff>
    </xdr:from>
    <xdr:to>
      <xdr:col>31</xdr:col>
      <xdr:colOff>34925</xdr:colOff>
      <xdr:row>75</xdr:row>
      <xdr:rowOff>80721</xdr:rowOff>
    </xdr:to>
    <xdr:cxnSp macro="">
      <xdr:nvCxnSpPr>
        <xdr:cNvPr id="832" name="直線コネクタ 831"/>
        <xdr:cNvCxnSpPr/>
      </xdr:nvCxnSpPr>
      <xdr:spPr>
        <a:xfrm flipV="1">
          <a:off x="20434300" y="1287891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80721</xdr:rowOff>
    </xdr:from>
    <xdr:to>
      <xdr:col>29</xdr:col>
      <xdr:colOff>517525</xdr:colOff>
      <xdr:row>75</xdr:row>
      <xdr:rowOff>138648</xdr:rowOff>
    </xdr:to>
    <xdr:cxnSp macro="">
      <xdr:nvCxnSpPr>
        <xdr:cNvPr id="835" name="直線コネクタ 834"/>
        <xdr:cNvCxnSpPr/>
      </xdr:nvCxnSpPr>
      <xdr:spPr>
        <a:xfrm flipV="1">
          <a:off x="19545300" y="12939471"/>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137597</xdr:rowOff>
    </xdr:from>
    <xdr:to>
      <xdr:col>28</xdr:col>
      <xdr:colOff>314325</xdr:colOff>
      <xdr:row>75</xdr:row>
      <xdr:rowOff>138648</xdr:rowOff>
    </xdr:to>
    <xdr:cxnSp macro="">
      <xdr:nvCxnSpPr>
        <xdr:cNvPr id="838" name="直線コネクタ 837"/>
        <xdr:cNvCxnSpPr/>
      </xdr:nvCxnSpPr>
      <xdr:spPr>
        <a:xfrm>
          <a:off x="18656300" y="1299634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1140</xdr:rowOff>
    </xdr:from>
    <xdr:to>
      <xdr:col>32</xdr:col>
      <xdr:colOff>238125</xdr:colOff>
      <xdr:row>75</xdr:row>
      <xdr:rowOff>102740</xdr:rowOff>
    </xdr:to>
    <xdr:sp macro="" textlink="">
      <xdr:nvSpPr>
        <xdr:cNvPr id="848" name="円/楕円 847"/>
        <xdr:cNvSpPr/>
      </xdr:nvSpPr>
      <xdr:spPr>
        <a:xfrm>
          <a:off x="221107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24017</xdr:rowOff>
    </xdr:from>
    <xdr:ext cx="534377" cy="259045"/>
    <xdr:sp macro="" textlink="">
      <xdr:nvSpPr>
        <xdr:cNvPr id="849" name="繰出金該当値テキスト"/>
        <xdr:cNvSpPr txBox="1"/>
      </xdr:nvSpPr>
      <xdr:spPr>
        <a:xfrm>
          <a:off x="22212300" y="127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140815</xdr:rowOff>
    </xdr:from>
    <xdr:to>
      <xdr:col>31</xdr:col>
      <xdr:colOff>85725</xdr:colOff>
      <xdr:row>75</xdr:row>
      <xdr:rowOff>70965</xdr:rowOff>
    </xdr:to>
    <xdr:sp macro="" textlink="">
      <xdr:nvSpPr>
        <xdr:cNvPr id="850" name="円/楕円 849"/>
        <xdr:cNvSpPr/>
      </xdr:nvSpPr>
      <xdr:spPr>
        <a:xfrm>
          <a:off x="21272500" y="128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87492</xdr:rowOff>
    </xdr:from>
    <xdr:ext cx="534377" cy="259045"/>
    <xdr:sp macro="" textlink="">
      <xdr:nvSpPr>
        <xdr:cNvPr id="851" name="テキスト ボックス 850"/>
        <xdr:cNvSpPr txBox="1"/>
      </xdr:nvSpPr>
      <xdr:spPr>
        <a:xfrm>
          <a:off x="21056111" y="126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29921</xdr:rowOff>
    </xdr:from>
    <xdr:to>
      <xdr:col>29</xdr:col>
      <xdr:colOff>568325</xdr:colOff>
      <xdr:row>75</xdr:row>
      <xdr:rowOff>131521</xdr:rowOff>
    </xdr:to>
    <xdr:sp macro="" textlink="">
      <xdr:nvSpPr>
        <xdr:cNvPr id="852" name="円/楕円 851"/>
        <xdr:cNvSpPr/>
      </xdr:nvSpPr>
      <xdr:spPr>
        <a:xfrm>
          <a:off x="20383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148048</xdr:rowOff>
    </xdr:from>
    <xdr:ext cx="534377" cy="259045"/>
    <xdr:sp macro="" textlink="">
      <xdr:nvSpPr>
        <xdr:cNvPr id="853" name="テキスト ボックス 852"/>
        <xdr:cNvSpPr txBox="1"/>
      </xdr:nvSpPr>
      <xdr:spPr>
        <a:xfrm>
          <a:off x="20167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87848</xdr:rowOff>
    </xdr:from>
    <xdr:to>
      <xdr:col>28</xdr:col>
      <xdr:colOff>365125</xdr:colOff>
      <xdr:row>76</xdr:row>
      <xdr:rowOff>17999</xdr:rowOff>
    </xdr:to>
    <xdr:sp macro="" textlink="">
      <xdr:nvSpPr>
        <xdr:cNvPr id="854" name="円/楕円 853"/>
        <xdr:cNvSpPr/>
      </xdr:nvSpPr>
      <xdr:spPr>
        <a:xfrm>
          <a:off x="19494500" y="129465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34525</xdr:rowOff>
    </xdr:from>
    <xdr:ext cx="534377" cy="259045"/>
    <xdr:sp macro="" textlink="">
      <xdr:nvSpPr>
        <xdr:cNvPr id="855" name="テキスト ボックス 854"/>
        <xdr:cNvSpPr txBox="1"/>
      </xdr:nvSpPr>
      <xdr:spPr>
        <a:xfrm>
          <a:off x="19278111" y="127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86797</xdr:rowOff>
    </xdr:from>
    <xdr:to>
      <xdr:col>27</xdr:col>
      <xdr:colOff>161925</xdr:colOff>
      <xdr:row>76</xdr:row>
      <xdr:rowOff>16948</xdr:rowOff>
    </xdr:to>
    <xdr:sp macro="" textlink="">
      <xdr:nvSpPr>
        <xdr:cNvPr id="856" name="円/楕円 855"/>
        <xdr:cNvSpPr/>
      </xdr:nvSpPr>
      <xdr:spPr>
        <a:xfrm>
          <a:off x="18605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33474</xdr:rowOff>
    </xdr:from>
    <xdr:ext cx="534377" cy="259045"/>
    <xdr:sp macro="" textlink="">
      <xdr:nvSpPr>
        <xdr:cNvPr id="857" name="テキスト ボックス 856"/>
        <xdr:cNvSpPr txBox="1"/>
      </xdr:nvSpPr>
      <xdr:spPr>
        <a:xfrm>
          <a:off x="18389111" y="127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a:t>
          </a:r>
          <a:r>
            <a:rPr kumimoji="1" lang="en-US" altLang="ja-JP" sz="1300">
              <a:latin typeface="ＭＳ Ｐゴシック"/>
            </a:rPr>
            <a:t>50,852</a:t>
          </a:r>
          <a:r>
            <a:rPr kumimoji="1" lang="ja-JP" altLang="en-US" sz="1300">
              <a:latin typeface="ＭＳ Ｐゴシック"/>
            </a:rPr>
            <a:t>円となっており、基幹系システムの共同利用（クラウド化）導入に要する経費の減及び私立幼稚園の子ども・子育て支援新制度への移行等による減等に伴い、前年度より減少して類似団体平均を下回った。</a:t>
          </a:r>
        </a:p>
        <a:p>
          <a:r>
            <a:rPr kumimoji="1" lang="ja-JP" altLang="en-US" sz="1300">
              <a:latin typeface="ＭＳ Ｐゴシック"/>
            </a:rPr>
            <a:t>・「扶助費」は、住民一人当たり</a:t>
          </a:r>
          <a:r>
            <a:rPr kumimoji="1" lang="en-US" altLang="ja-JP" sz="1300">
              <a:latin typeface="ＭＳ Ｐゴシック"/>
            </a:rPr>
            <a:t>77,841</a:t>
          </a:r>
          <a:r>
            <a:rPr kumimoji="1" lang="ja-JP" altLang="en-US" sz="1300">
              <a:latin typeface="ＭＳ Ｐゴシック"/>
            </a:rPr>
            <a:t>円となっており、障害者福祉サービスに要する経費の増及び私立幼稚園の子ども・子育て支援新制度への移行等により類似団体平均を大きく上回った。</a:t>
          </a:r>
        </a:p>
        <a:p>
          <a:r>
            <a:rPr kumimoji="1" lang="ja-JP" altLang="en-US" sz="1300">
              <a:latin typeface="ＭＳ Ｐゴシック"/>
            </a:rPr>
            <a:t>・「普通建設事業費」は、住民一人当たり</a:t>
          </a:r>
          <a:r>
            <a:rPr kumimoji="1" lang="en-US" altLang="ja-JP" sz="1300">
              <a:latin typeface="ＭＳ Ｐゴシック"/>
            </a:rPr>
            <a:t>31,882</a:t>
          </a:r>
          <a:r>
            <a:rPr kumimoji="1" lang="ja-JP" altLang="en-US" sz="1300">
              <a:latin typeface="ＭＳ Ｐゴシック"/>
            </a:rPr>
            <a:t>円となっており、類似団体平均と比較して一人当たりコストが低い状況となっている。これは、更新整備については、小中学校大規模改造事業関連経費等により前年度より大きな変動はないが、くまの・みらい交流館建設事業等の終了による新規整備の減少（対前年度比</a:t>
          </a:r>
          <a:r>
            <a:rPr kumimoji="1" lang="en-US" altLang="ja-JP" sz="1300">
              <a:latin typeface="ＭＳ Ｐゴシック"/>
            </a:rPr>
            <a:t>75.0</a:t>
          </a:r>
          <a:r>
            <a:rPr kumimoji="1" lang="ja-JP" altLang="en-US" sz="1300">
              <a:latin typeface="ＭＳ Ｐゴシック"/>
            </a:rPr>
            <a:t>％減）が主な要因として挙げられる。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・「繰出金」は、住民一人当たり</a:t>
          </a:r>
          <a:r>
            <a:rPr kumimoji="1" lang="en-US" altLang="ja-JP" sz="1300">
              <a:latin typeface="ＭＳ Ｐゴシック"/>
            </a:rPr>
            <a:t>46,339</a:t>
          </a:r>
          <a:r>
            <a:rPr kumimoji="1" lang="ja-JP" altLang="en-US" sz="1300">
              <a:latin typeface="ＭＳ Ｐゴシック"/>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引き続き、</a:t>
          </a:r>
          <a:r>
            <a:rPr kumimoji="1" lang="ja-JP" altLang="ja-JP" sz="1300">
              <a:solidFill>
                <a:schemeClr val="dk1"/>
              </a:solidFill>
              <a:effectLst/>
              <a:latin typeface="+mn-lt"/>
              <a:ea typeface="+mn-ea"/>
              <a:cs typeface="+mn-cs"/>
            </a:rPr>
            <a:t>経費の節減や使用料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保険税等の適正化を図ることなどにより、独立採算の原則に立ち返った財政運営に努める。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166751</xdr:rowOff>
    </xdr:from>
    <xdr:to>
      <xdr:col>6</xdr:col>
      <xdr:colOff>511175</xdr:colOff>
      <xdr:row>33</xdr:row>
      <xdr:rowOff>87884</xdr:rowOff>
    </xdr:to>
    <xdr:cxnSp macro="">
      <xdr:nvCxnSpPr>
        <xdr:cNvPr id="61" name="直線コネクタ 60"/>
        <xdr:cNvCxnSpPr/>
      </xdr:nvCxnSpPr>
      <xdr:spPr>
        <a:xfrm>
          <a:off x="3797300" y="5653151"/>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166751</xdr:rowOff>
    </xdr:from>
    <xdr:to>
      <xdr:col>5</xdr:col>
      <xdr:colOff>358775</xdr:colOff>
      <xdr:row>33</xdr:row>
      <xdr:rowOff>134366</xdr:rowOff>
    </xdr:to>
    <xdr:cxnSp macro="">
      <xdr:nvCxnSpPr>
        <xdr:cNvPr id="64" name="直線コネクタ 63"/>
        <xdr:cNvCxnSpPr/>
      </xdr:nvCxnSpPr>
      <xdr:spPr>
        <a:xfrm flipV="1">
          <a:off x="2908300" y="565315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117602</xdr:rowOff>
    </xdr:from>
    <xdr:to>
      <xdr:col>4</xdr:col>
      <xdr:colOff>155575</xdr:colOff>
      <xdr:row>33</xdr:row>
      <xdr:rowOff>134366</xdr:rowOff>
    </xdr:to>
    <xdr:cxnSp macro="">
      <xdr:nvCxnSpPr>
        <xdr:cNvPr id="67" name="直線コネクタ 66"/>
        <xdr:cNvCxnSpPr/>
      </xdr:nvCxnSpPr>
      <xdr:spPr>
        <a:xfrm>
          <a:off x="2019300" y="57754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53975</xdr:rowOff>
    </xdr:from>
    <xdr:to>
      <xdr:col>2</xdr:col>
      <xdr:colOff>638175</xdr:colOff>
      <xdr:row>33</xdr:row>
      <xdr:rowOff>117602</xdr:rowOff>
    </xdr:to>
    <xdr:cxnSp macro="">
      <xdr:nvCxnSpPr>
        <xdr:cNvPr id="70" name="直線コネクタ 69"/>
        <xdr:cNvCxnSpPr/>
      </xdr:nvCxnSpPr>
      <xdr:spPr>
        <a:xfrm>
          <a:off x="1130300" y="571182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37084</xdr:rowOff>
    </xdr:from>
    <xdr:to>
      <xdr:col>6</xdr:col>
      <xdr:colOff>561975</xdr:colOff>
      <xdr:row>33</xdr:row>
      <xdr:rowOff>138684</xdr:rowOff>
    </xdr:to>
    <xdr:sp macro="" textlink="">
      <xdr:nvSpPr>
        <xdr:cNvPr id="80" name="円/楕円 79"/>
        <xdr:cNvSpPr/>
      </xdr:nvSpPr>
      <xdr:spPr>
        <a:xfrm>
          <a:off x="4584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59961</xdr:rowOff>
    </xdr:from>
    <xdr:ext cx="469744" cy="259045"/>
    <xdr:sp macro="" textlink="">
      <xdr:nvSpPr>
        <xdr:cNvPr id="81" name="議会費該当値テキスト"/>
        <xdr:cNvSpPr txBox="1"/>
      </xdr:nvSpPr>
      <xdr:spPr>
        <a:xfrm>
          <a:off x="4686300"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115951</xdr:rowOff>
    </xdr:from>
    <xdr:to>
      <xdr:col>5</xdr:col>
      <xdr:colOff>409575</xdr:colOff>
      <xdr:row>33</xdr:row>
      <xdr:rowOff>46101</xdr:rowOff>
    </xdr:to>
    <xdr:sp macro="" textlink="">
      <xdr:nvSpPr>
        <xdr:cNvPr id="82" name="円/楕円 81"/>
        <xdr:cNvSpPr/>
      </xdr:nvSpPr>
      <xdr:spPr>
        <a:xfrm>
          <a:off x="3746500" y="5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62628</xdr:rowOff>
    </xdr:from>
    <xdr:ext cx="469744" cy="259045"/>
    <xdr:sp macro="" textlink="">
      <xdr:nvSpPr>
        <xdr:cNvPr id="83" name="テキスト ボックス 82"/>
        <xdr:cNvSpPr txBox="1"/>
      </xdr:nvSpPr>
      <xdr:spPr>
        <a:xfrm>
          <a:off x="3562427"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83566</xdr:rowOff>
    </xdr:from>
    <xdr:to>
      <xdr:col>4</xdr:col>
      <xdr:colOff>206375</xdr:colOff>
      <xdr:row>34</xdr:row>
      <xdr:rowOff>13716</xdr:rowOff>
    </xdr:to>
    <xdr:sp macro="" textlink="">
      <xdr:nvSpPr>
        <xdr:cNvPr id="84" name="円/楕円 83"/>
        <xdr:cNvSpPr/>
      </xdr:nvSpPr>
      <xdr:spPr>
        <a:xfrm>
          <a:off x="2857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30243</xdr:rowOff>
    </xdr:from>
    <xdr:ext cx="469744" cy="259045"/>
    <xdr:sp macro="" textlink="">
      <xdr:nvSpPr>
        <xdr:cNvPr id="85" name="テキスト ボックス 84"/>
        <xdr:cNvSpPr txBox="1"/>
      </xdr:nvSpPr>
      <xdr:spPr>
        <a:xfrm>
          <a:off x="2673427"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66802</xdr:rowOff>
    </xdr:from>
    <xdr:to>
      <xdr:col>3</xdr:col>
      <xdr:colOff>3175</xdr:colOff>
      <xdr:row>33</xdr:row>
      <xdr:rowOff>168402</xdr:rowOff>
    </xdr:to>
    <xdr:sp macro="" textlink="">
      <xdr:nvSpPr>
        <xdr:cNvPr id="86" name="円/楕円 85"/>
        <xdr:cNvSpPr/>
      </xdr:nvSpPr>
      <xdr:spPr>
        <a:xfrm>
          <a:off x="1968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87" name="テキスト ボックス 86"/>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3175</xdr:rowOff>
    </xdr:from>
    <xdr:to>
      <xdr:col>1</xdr:col>
      <xdr:colOff>485775</xdr:colOff>
      <xdr:row>33</xdr:row>
      <xdr:rowOff>104775</xdr:rowOff>
    </xdr:to>
    <xdr:sp macro="" textlink="">
      <xdr:nvSpPr>
        <xdr:cNvPr id="88" name="円/楕円 87"/>
        <xdr:cNvSpPr/>
      </xdr:nvSpPr>
      <xdr:spPr>
        <a:xfrm>
          <a:off x="1079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121302</xdr:rowOff>
    </xdr:from>
    <xdr:ext cx="469744" cy="259045"/>
    <xdr:sp macro="" textlink="">
      <xdr:nvSpPr>
        <xdr:cNvPr id="89" name="テキスト ボックス 88"/>
        <xdr:cNvSpPr txBox="1"/>
      </xdr:nvSpPr>
      <xdr:spPr>
        <a:xfrm>
          <a:off x="895427"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122662</xdr:rowOff>
    </xdr:from>
    <xdr:to>
      <xdr:col>6</xdr:col>
      <xdr:colOff>511175</xdr:colOff>
      <xdr:row>57</xdr:row>
      <xdr:rowOff>36632</xdr:rowOff>
    </xdr:to>
    <xdr:cxnSp macro="">
      <xdr:nvCxnSpPr>
        <xdr:cNvPr id="118" name="直線コネクタ 117"/>
        <xdr:cNvCxnSpPr/>
      </xdr:nvCxnSpPr>
      <xdr:spPr>
        <a:xfrm>
          <a:off x="3797300" y="9723862"/>
          <a:ext cx="8382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122662</xdr:rowOff>
    </xdr:from>
    <xdr:to>
      <xdr:col>5</xdr:col>
      <xdr:colOff>358775</xdr:colOff>
      <xdr:row>57</xdr:row>
      <xdr:rowOff>16066</xdr:rowOff>
    </xdr:to>
    <xdr:cxnSp macro="">
      <xdr:nvCxnSpPr>
        <xdr:cNvPr id="121" name="直線コネクタ 120"/>
        <xdr:cNvCxnSpPr/>
      </xdr:nvCxnSpPr>
      <xdr:spPr>
        <a:xfrm flipV="1">
          <a:off x="2908300" y="9723862"/>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60673</xdr:rowOff>
    </xdr:from>
    <xdr:to>
      <xdr:col>4</xdr:col>
      <xdr:colOff>155575</xdr:colOff>
      <xdr:row>57</xdr:row>
      <xdr:rowOff>16066</xdr:rowOff>
    </xdr:to>
    <xdr:cxnSp macro="">
      <xdr:nvCxnSpPr>
        <xdr:cNvPr id="124" name="直線コネクタ 123"/>
        <xdr:cNvCxnSpPr/>
      </xdr:nvCxnSpPr>
      <xdr:spPr>
        <a:xfrm>
          <a:off x="2019300" y="9318973"/>
          <a:ext cx="889000" cy="4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60673</xdr:rowOff>
    </xdr:from>
    <xdr:to>
      <xdr:col>2</xdr:col>
      <xdr:colOff>638175</xdr:colOff>
      <xdr:row>57</xdr:row>
      <xdr:rowOff>26231</xdr:rowOff>
    </xdr:to>
    <xdr:cxnSp macro="">
      <xdr:nvCxnSpPr>
        <xdr:cNvPr id="127" name="直線コネクタ 126"/>
        <xdr:cNvCxnSpPr/>
      </xdr:nvCxnSpPr>
      <xdr:spPr>
        <a:xfrm flipV="1">
          <a:off x="1130300" y="9318973"/>
          <a:ext cx="889000" cy="4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157282</xdr:rowOff>
    </xdr:from>
    <xdr:to>
      <xdr:col>6</xdr:col>
      <xdr:colOff>561975</xdr:colOff>
      <xdr:row>57</xdr:row>
      <xdr:rowOff>87432</xdr:rowOff>
    </xdr:to>
    <xdr:sp macro="" textlink="">
      <xdr:nvSpPr>
        <xdr:cNvPr id="137" name="円/楕円 136"/>
        <xdr:cNvSpPr/>
      </xdr:nvSpPr>
      <xdr:spPr>
        <a:xfrm>
          <a:off x="4584700" y="97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135709</xdr:rowOff>
    </xdr:from>
    <xdr:ext cx="534377" cy="259045"/>
    <xdr:sp macro="" textlink="">
      <xdr:nvSpPr>
        <xdr:cNvPr id="138" name="総務費該当値テキスト"/>
        <xdr:cNvSpPr txBox="1"/>
      </xdr:nvSpPr>
      <xdr:spPr>
        <a:xfrm>
          <a:off x="4686300" y="97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71862</xdr:rowOff>
    </xdr:from>
    <xdr:to>
      <xdr:col>5</xdr:col>
      <xdr:colOff>409575</xdr:colOff>
      <xdr:row>57</xdr:row>
      <xdr:rowOff>2012</xdr:rowOff>
    </xdr:to>
    <xdr:sp macro="" textlink="">
      <xdr:nvSpPr>
        <xdr:cNvPr id="139" name="円/楕円 138"/>
        <xdr:cNvSpPr/>
      </xdr:nvSpPr>
      <xdr:spPr>
        <a:xfrm>
          <a:off x="3746500" y="96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18539</xdr:rowOff>
    </xdr:from>
    <xdr:ext cx="534377" cy="259045"/>
    <xdr:sp macro="" textlink="">
      <xdr:nvSpPr>
        <xdr:cNvPr id="140" name="テキスト ボックス 139"/>
        <xdr:cNvSpPr txBox="1"/>
      </xdr:nvSpPr>
      <xdr:spPr>
        <a:xfrm>
          <a:off x="3530111" y="94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136716</xdr:rowOff>
    </xdr:from>
    <xdr:to>
      <xdr:col>4</xdr:col>
      <xdr:colOff>206375</xdr:colOff>
      <xdr:row>57</xdr:row>
      <xdr:rowOff>66866</xdr:rowOff>
    </xdr:to>
    <xdr:sp macro="" textlink="">
      <xdr:nvSpPr>
        <xdr:cNvPr id="141" name="円/楕円 140"/>
        <xdr:cNvSpPr/>
      </xdr:nvSpPr>
      <xdr:spPr>
        <a:xfrm>
          <a:off x="2857500" y="97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57993</xdr:rowOff>
    </xdr:from>
    <xdr:ext cx="534377" cy="259045"/>
    <xdr:sp macro="" textlink="">
      <xdr:nvSpPr>
        <xdr:cNvPr id="142" name="テキスト ボックス 141"/>
        <xdr:cNvSpPr txBox="1"/>
      </xdr:nvSpPr>
      <xdr:spPr>
        <a:xfrm>
          <a:off x="2641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9873</xdr:rowOff>
    </xdr:from>
    <xdr:to>
      <xdr:col>3</xdr:col>
      <xdr:colOff>3175</xdr:colOff>
      <xdr:row>54</xdr:row>
      <xdr:rowOff>111473</xdr:rowOff>
    </xdr:to>
    <xdr:sp macro="" textlink="">
      <xdr:nvSpPr>
        <xdr:cNvPr id="143" name="円/楕円 142"/>
        <xdr:cNvSpPr/>
      </xdr:nvSpPr>
      <xdr:spPr>
        <a:xfrm>
          <a:off x="1968500" y="92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128000</xdr:rowOff>
    </xdr:from>
    <xdr:ext cx="599010" cy="259045"/>
    <xdr:sp macro="" textlink="">
      <xdr:nvSpPr>
        <xdr:cNvPr id="144" name="テキスト ボックス 143"/>
        <xdr:cNvSpPr txBox="1"/>
      </xdr:nvSpPr>
      <xdr:spPr>
        <a:xfrm>
          <a:off x="1719794" y="90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146881</xdr:rowOff>
    </xdr:from>
    <xdr:to>
      <xdr:col>1</xdr:col>
      <xdr:colOff>485775</xdr:colOff>
      <xdr:row>57</xdr:row>
      <xdr:rowOff>77031</xdr:rowOff>
    </xdr:to>
    <xdr:sp macro="" textlink="">
      <xdr:nvSpPr>
        <xdr:cNvPr id="145" name="円/楕円 144"/>
        <xdr:cNvSpPr/>
      </xdr:nvSpPr>
      <xdr:spPr>
        <a:xfrm>
          <a:off x="1079500" y="9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68158</xdr:rowOff>
    </xdr:from>
    <xdr:ext cx="534377" cy="259045"/>
    <xdr:sp macro="" textlink="">
      <xdr:nvSpPr>
        <xdr:cNvPr id="146" name="テキスト ボックス 145"/>
        <xdr:cNvSpPr txBox="1"/>
      </xdr:nvSpPr>
      <xdr:spPr>
        <a:xfrm>
          <a:off x="863111" y="98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60452</xdr:rowOff>
    </xdr:from>
    <xdr:to>
      <xdr:col>6</xdr:col>
      <xdr:colOff>511175</xdr:colOff>
      <xdr:row>77</xdr:row>
      <xdr:rowOff>61714</xdr:rowOff>
    </xdr:to>
    <xdr:cxnSp macro="">
      <xdr:nvCxnSpPr>
        <xdr:cNvPr id="178" name="直線コネクタ 177"/>
        <xdr:cNvCxnSpPr/>
      </xdr:nvCxnSpPr>
      <xdr:spPr>
        <a:xfrm flipV="1">
          <a:off x="3797300" y="13090652"/>
          <a:ext cx="838200" cy="17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61714</xdr:rowOff>
    </xdr:from>
    <xdr:to>
      <xdr:col>5</xdr:col>
      <xdr:colOff>358775</xdr:colOff>
      <xdr:row>77</xdr:row>
      <xdr:rowOff>104431</xdr:rowOff>
    </xdr:to>
    <xdr:cxnSp macro="">
      <xdr:nvCxnSpPr>
        <xdr:cNvPr id="181" name="直線コネクタ 180"/>
        <xdr:cNvCxnSpPr/>
      </xdr:nvCxnSpPr>
      <xdr:spPr>
        <a:xfrm flipV="1">
          <a:off x="2908300" y="13263364"/>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104431</xdr:rowOff>
    </xdr:from>
    <xdr:to>
      <xdr:col>4</xdr:col>
      <xdr:colOff>155575</xdr:colOff>
      <xdr:row>78</xdr:row>
      <xdr:rowOff>62204</xdr:rowOff>
    </xdr:to>
    <xdr:cxnSp macro="">
      <xdr:nvCxnSpPr>
        <xdr:cNvPr id="184" name="直線コネクタ 183"/>
        <xdr:cNvCxnSpPr/>
      </xdr:nvCxnSpPr>
      <xdr:spPr>
        <a:xfrm flipV="1">
          <a:off x="2019300" y="13306081"/>
          <a:ext cx="889000" cy="1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46551</xdr:rowOff>
    </xdr:from>
    <xdr:to>
      <xdr:col>2</xdr:col>
      <xdr:colOff>638175</xdr:colOff>
      <xdr:row>78</xdr:row>
      <xdr:rowOff>62204</xdr:rowOff>
    </xdr:to>
    <xdr:cxnSp macro="">
      <xdr:nvCxnSpPr>
        <xdr:cNvPr id="187" name="直線コネクタ 186"/>
        <xdr:cNvCxnSpPr/>
      </xdr:nvCxnSpPr>
      <xdr:spPr>
        <a:xfrm>
          <a:off x="1130300" y="13419651"/>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9652</xdr:rowOff>
    </xdr:from>
    <xdr:to>
      <xdr:col>6</xdr:col>
      <xdr:colOff>561975</xdr:colOff>
      <xdr:row>76</xdr:row>
      <xdr:rowOff>111252</xdr:rowOff>
    </xdr:to>
    <xdr:sp macro="" textlink="">
      <xdr:nvSpPr>
        <xdr:cNvPr id="197" name="円/楕円 196"/>
        <xdr:cNvSpPr/>
      </xdr:nvSpPr>
      <xdr:spPr>
        <a:xfrm>
          <a:off x="45847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32529</xdr:rowOff>
    </xdr:from>
    <xdr:ext cx="599010" cy="259045"/>
    <xdr:sp macro="" textlink="">
      <xdr:nvSpPr>
        <xdr:cNvPr id="198" name="民生費該当値テキスト"/>
        <xdr:cNvSpPr txBox="1"/>
      </xdr:nvSpPr>
      <xdr:spPr>
        <a:xfrm>
          <a:off x="4686300" y="1289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10914</xdr:rowOff>
    </xdr:from>
    <xdr:to>
      <xdr:col>5</xdr:col>
      <xdr:colOff>409575</xdr:colOff>
      <xdr:row>77</xdr:row>
      <xdr:rowOff>112514</xdr:rowOff>
    </xdr:to>
    <xdr:sp macro="" textlink="">
      <xdr:nvSpPr>
        <xdr:cNvPr id="199" name="円/楕円 198"/>
        <xdr:cNvSpPr/>
      </xdr:nvSpPr>
      <xdr:spPr>
        <a:xfrm>
          <a:off x="3746500" y="132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129041</xdr:rowOff>
    </xdr:from>
    <xdr:ext cx="599010" cy="259045"/>
    <xdr:sp macro="" textlink="">
      <xdr:nvSpPr>
        <xdr:cNvPr id="200" name="テキスト ボックス 199"/>
        <xdr:cNvSpPr txBox="1"/>
      </xdr:nvSpPr>
      <xdr:spPr>
        <a:xfrm>
          <a:off x="3497794" y="129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53631</xdr:rowOff>
    </xdr:from>
    <xdr:to>
      <xdr:col>4</xdr:col>
      <xdr:colOff>206375</xdr:colOff>
      <xdr:row>77</xdr:row>
      <xdr:rowOff>155231</xdr:rowOff>
    </xdr:to>
    <xdr:sp macro="" textlink="">
      <xdr:nvSpPr>
        <xdr:cNvPr id="201" name="円/楕円 200"/>
        <xdr:cNvSpPr/>
      </xdr:nvSpPr>
      <xdr:spPr>
        <a:xfrm>
          <a:off x="2857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308</xdr:rowOff>
    </xdr:from>
    <xdr:ext cx="599010" cy="259045"/>
    <xdr:sp macro="" textlink="">
      <xdr:nvSpPr>
        <xdr:cNvPr id="202" name="テキスト ボックス 201"/>
        <xdr:cNvSpPr txBox="1"/>
      </xdr:nvSpPr>
      <xdr:spPr>
        <a:xfrm>
          <a:off x="2608794"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11404</xdr:rowOff>
    </xdr:from>
    <xdr:to>
      <xdr:col>3</xdr:col>
      <xdr:colOff>3175</xdr:colOff>
      <xdr:row>78</xdr:row>
      <xdr:rowOff>113004</xdr:rowOff>
    </xdr:to>
    <xdr:sp macro="" textlink="">
      <xdr:nvSpPr>
        <xdr:cNvPr id="203" name="円/楕円 202"/>
        <xdr:cNvSpPr/>
      </xdr:nvSpPr>
      <xdr:spPr>
        <a:xfrm>
          <a:off x="1968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129531</xdr:rowOff>
    </xdr:from>
    <xdr:ext cx="599010" cy="259045"/>
    <xdr:sp macro="" textlink="">
      <xdr:nvSpPr>
        <xdr:cNvPr id="204" name="テキスト ボックス 203"/>
        <xdr:cNvSpPr txBox="1"/>
      </xdr:nvSpPr>
      <xdr:spPr>
        <a:xfrm>
          <a:off x="1719794" y="131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167201</xdr:rowOff>
    </xdr:from>
    <xdr:to>
      <xdr:col>1</xdr:col>
      <xdr:colOff>485775</xdr:colOff>
      <xdr:row>78</xdr:row>
      <xdr:rowOff>97351</xdr:rowOff>
    </xdr:to>
    <xdr:sp macro="" textlink="">
      <xdr:nvSpPr>
        <xdr:cNvPr id="205" name="円/楕円 204"/>
        <xdr:cNvSpPr/>
      </xdr:nvSpPr>
      <xdr:spPr>
        <a:xfrm>
          <a:off x="1079500" y="133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113878</xdr:rowOff>
    </xdr:from>
    <xdr:ext cx="599010" cy="259045"/>
    <xdr:sp macro="" textlink="">
      <xdr:nvSpPr>
        <xdr:cNvPr id="206" name="テキスト ボックス 205"/>
        <xdr:cNvSpPr txBox="1"/>
      </xdr:nvSpPr>
      <xdr:spPr>
        <a:xfrm>
          <a:off x="830794" y="1314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109217</xdr:rowOff>
    </xdr:from>
    <xdr:to>
      <xdr:col>6</xdr:col>
      <xdr:colOff>511175</xdr:colOff>
      <xdr:row>98</xdr:row>
      <xdr:rowOff>118799</xdr:rowOff>
    </xdr:to>
    <xdr:cxnSp macro="">
      <xdr:nvCxnSpPr>
        <xdr:cNvPr id="235" name="直線コネクタ 234"/>
        <xdr:cNvCxnSpPr/>
      </xdr:nvCxnSpPr>
      <xdr:spPr>
        <a:xfrm flipV="1">
          <a:off x="3797300" y="16911317"/>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118799</xdr:rowOff>
    </xdr:from>
    <xdr:to>
      <xdr:col>5</xdr:col>
      <xdr:colOff>358775</xdr:colOff>
      <xdr:row>98</xdr:row>
      <xdr:rowOff>125096</xdr:rowOff>
    </xdr:to>
    <xdr:cxnSp macro="">
      <xdr:nvCxnSpPr>
        <xdr:cNvPr id="238" name="直線コネクタ 237"/>
        <xdr:cNvCxnSpPr/>
      </xdr:nvCxnSpPr>
      <xdr:spPr>
        <a:xfrm flipV="1">
          <a:off x="2908300" y="1692089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125096</xdr:rowOff>
    </xdr:from>
    <xdr:to>
      <xdr:col>4</xdr:col>
      <xdr:colOff>155575</xdr:colOff>
      <xdr:row>98</xdr:row>
      <xdr:rowOff>130217</xdr:rowOff>
    </xdr:to>
    <xdr:cxnSp macro="">
      <xdr:nvCxnSpPr>
        <xdr:cNvPr id="241" name="直線コネクタ 240"/>
        <xdr:cNvCxnSpPr/>
      </xdr:nvCxnSpPr>
      <xdr:spPr>
        <a:xfrm flipV="1">
          <a:off x="2019300" y="1692719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129504</xdr:rowOff>
    </xdr:from>
    <xdr:to>
      <xdr:col>2</xdr:col>
      <xdr:colOff>638175</xdr:colOff>
      <xdr:row>98</xdr:row>
      <xdr:rowOff>130217</xdr:rowOff>
    </xdr:to>
    <xdr:cxnSp macro="">
      <xdr:nvCxnSpPr>
        <xdr:cNvPr id="244" name="直線コネクタ 243"/>
        <xdr:cNvCxnSpPr/>
      </xdr:nvCxnSpPr>
      <xdr:spPr>
        <a:xfrm>
          <a:off x="1130300" y="16931604"/>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58417</xdr:rowOff>
    </xdr:from>
    <xdr:to>
      <xdr:col>6</xdr:col>
      <xdr:colOff>561975</xdr:colOff>
      <xdr:row>98</xdr:row>
      <xdr:rowOff>160017</xdr:rowOff>
    </xdr:to>
    <xdr:sp macro="" textlink="">
      <xdr:nvSpPr>
        <xdr:cNvPr id="254" name="円/楕円 253"/>
        <xdr:cNvSpPr/>
      </xdr:nvSpPr>
      <xdr:spPr>
        <a:xfrm>
          <a:off x="4584700" y="168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67999</xdr:rowOff>
    </xdr:from>
    <xdr:to>
      <xdr:col>5</xdr:col>
      <xdr:colOff>409575</xdr:colOff>
      <xdr:row>98</xdr:row>
      <xdr:rowOff>169599</xdr:rowOff>
    </xdr:to>
    <xdr:sp macro="" textlink="">
      <xdr:nvSpPr>
        <xdr:cNvPr id="256" name="円/楕円 255"/>
        <xdr:cNvSpPr/>
      </xdr:nvSpPr>
      <xdr:spPr>
        <a:xfrm>
          <a:off x="3746500" y="16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160726</xdr:rowOff>
    </xdr:from>
    <xdr:ext cx="534377" cy="259045"/>
    <xdr:sp macro="" textlink="">
      <xdr:nvSpPr>
        <xdr:cNvPr id="257" name="テキスト ボックス 256"/>
        <xdr:cNvSpPr txBox="1"/>
      </xdr:nvSpPr>
      <xdr:spPr>
        <a:xfrm>
          <a:off x="3530111" y="169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74296</xdr:rowOff>
    </xdr:from>
    <xdr:to>
      <xdr:col>4</xdr:col>
      <xdr:colOff>206375</xdr:colOff>
      <xdr:row>99</xdr:row>
      <xdr:rowOff>4446</xdr:rowOff>
    </xdr:to>
    <xdr:sp macro="" textlink="">
      <xdr:nvSpPr>
        <xdr:cNvPr id="258" name="円/楕円 257"/>
        <xdr:cNvSpPr/>
      </xdr:nvSpPr>
      <xdr:spPr>
        <a:xfrm>
          <a:off x="2857500" y="168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167023</xdr:rowOff>
    </xdr:from>
    <xdr:ext cx="534377" cy="259045"/>
    <xdr:sp macro="" textlink="">
      <xdr:nvSpPr>
        <xdr:cNvPr id="259" name="テキスト ボックス 258"/>
        <xdr:cNvSpPr txBox="1"/>
      </xdr:nvSpPr>
      <xdr:spPr>
        <a:xfrm>
          <a:off x="2641111" y="169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79417</xdr:rowOff>
    </xdr:from>
    <xdr:to>
      <xdr:col>3</xdr:col>
      <xdr:colOff>3175</xdr:colOff>
      <xdr:row>99</xdr:row>
      <xdr:rowOff>9567</xdr:rowOff>
    </xdr:to>
    <xdr:sp macro="" textlink="">
      <xdr:nvSpPr>
        <xdr:cNvPr id="260" name="円/楕円 259"/>
        <xdr:cNvSpPr/>
      </xdr:nvSpPr>
      <xdr:spPr>
        <a:xfrm>
          <a:off x="1968500" y="1688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xdr:rowOff>
    </xdr:from>
    <xdr:ext cx="534377" cy="259045"/>
    <xdr:sp macro="" textlink="">
      <xdr:nvSpPr>
        <xdr:cNvPr id="261" name="テキスト ボックス 260"/>
        <xdr:cNvSpPr txBox="1"/>
      </xdr:nvSpPr>
      <xdr:spPr>
        <a:xfrm>
          <a:off x="1752111" y="169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78704</xdr:rowOff>
    </xdr:from>
    <xdr:to>
      <xdr:col>1</xdr:col>
      <xdr:colOff>485775</xdr:colOff>
      <xdr:row>99</xdr:row>
      <xdr:rowOff>8854</xdr:rowOff>
    </xdr:to>
    <xdr:sp macro="" textlink="">
      <xdr:nvSpPr>
        <xdr:cNvPr id="262" name="円/楕円 261"/>
        <xdr:cNvSpPr/>
      </xdr:nvSpPr>
      <xdr:spPr>
        <a:xfrm>
          <a:off x="1079500" y="168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171431</xdr:rowOff>
    </xdr:from>
    <xdr:ext cx="534377" cy="259045"/>
    <xdr:sp macro="" textlink="">
      <xdr:nvSpPr>
        <xdr:cNvPr id="263" name="テキスト ボックス 262"/>
        <xdr:cNvSpPr txBox="1"/>
      </xdr:nvSpPr>
      <xdr:spPr>
        <a:xfrm>
          <a:off x="863111" y="169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28829</xdr:rowOff>
    </xdr:from>
    <xdr:to>
      <xdr:col>15</xdr:col>
      <xdr:colOff>180975</xdr:colOff>
      <xdr:row>37</xdr:row>
      <xdr:rowOff>32258</xdr:rowOff>
    </xdr:to>
    <xdr:cxnSp macro="">
      <xdr:nvCxnSpPr>
        <xdr:cNvPr id="292" name="直線コネクタ 291"/>
        <xdr:cNvCxnSpPr/>
      </xdr:nvCxnSpPr>
      <xdr:spPr>
        <a:xfrm flipV="1">
          <a:off x="9639300" y="63724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32258</xdr:rowOff>
    </xdr:from>
    <xdr:to>
      <xdr:col>14</xdr:col>
      <xdr:colOff>28575</xdr:colOff>
      <xdr:row>37</xdr:row>
      <xdr:rowOff>34163</xdr:rowOff>
    </xdr:to>
    <xdr:cxnSp macro="">
      <xdr:nvCxnSpPr>
        <xdr:cNvPr id="295" name="直線コネクタ 294"/>
        <xdr:cNvCxnSpPr/>
      </xdr:nvCxnSpPr>
      <xdr:spPr>
        <a:xfrm flipV="1">
          <a:off x="8750300" y="637590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34163</xdr:rowOff>
    </xdr:from>
    <xdr:to>
      <xdr:col>12</xdr:col>
      <xdr:colOff>511175</xdr:colOff>
      <xdr:row>37</xdr:row>
      <xdr:rowOff>35687</xdr:rowOff>
    </xdr:to>
    <xdr:cxnSp macro="">
      <xdr:nvCxnSpPr>
        <xdr:cNvPr id="298" name="直線コネクタ 297"/>
        <xdr:cNvCxnSpPr/>
      </xdr:nvCxnSpPr>
      <xdr:spPr>
        <a:xfrm flipV="1">
          <a:off x="7861300" y="63778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35687</xdr:rowOff>
    </xdr:from>
    <xdr:to>
      <xdr:col>11</xdr:col>
      <xdr:colOff>307975</xdr:colOff>
      <xdr:row>37</xdr:row>
      <xdr:rowOff>36830</xdr:rowOff>
    </xdr:to>
    <xdr:cxnSp macro="">
      <xdr:nvCxnSpPr>
        <xdr:cNvPr id="301" name="直線コネクタ 300"/>
        <xdr:cNvCxnSpPr/>
      </xdr:nvCxnSpPr>
      <xdr:spPr>
        <a:xfrm flipV="1">
          <a:off x="6972300" y="63793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149479</xdr:rowOff>
    </xdr:from>
    <xdr:to>
      <xdr:col>15</xdr:col>
      <xdr:colOff>231775</xdr:colOff>
      <xdr:row>37</xdr:row>
      <xdr:rowOff>79629</xdr:rowOff>
    </xdr:to>
    <xdr:sp macro="" textlink="">
      <xdr:nvSpPr>
        <xdr:cNvPr id="311" name="円/楕円 310"/>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906</xdr:rowOff>
    </xdr:from>
    <xdr:ext cx="378565" cy="259045"/>
    <xdr:sp macro="" textlink="">
      <xdr:nvSpPr>
        <xdr:cNvPr id="312" name="労働費該当値テキスト"/>
        <xdr:cNvSpPr txBox="1"/>
      </xdr:nvSpPr>
      <xdr:spPr>
        <a:xfrm>
          <a:off x="10528300" y="617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152908</xdr:rowOff>
    </xdr:from>
    <xdr:to>
      <xdr:col>14</xdr:col>
      <xdr:colOff>79375</xdr:colOff>
      <xdr:row>37</xdr:row>
      <xdr:rowOff>83058</xdr:rowOff>
    </xdr:to>
    <xdr:sp macro="" textlink="">
      <xdr:nvSpPr>
        <xdr:cNvPr id="313" name="円/楕円 312"/>
        <xdr:cNvSpPr/>
      </xdr:nvSpPr>
      <xdr:spPr>
        <a:xfrm>
          <a:off x="958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99585</xdr:rowOff>
    </xdr:from>
    <xdr:ext cx="378565" cy="259045"/>
    <xdr:sp macro="" textlink="">
      <xdr:nvSpPr>
        <xdr:cNvPr id="314" name="テキスト ボックス 313"/>
        <xdr:cNvSpPr txBox="1"/>
      </xdr:nvSpPr>
      <xdr:spPr>
        <a:xfrm>
          <a:off x="9450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154813</xdr:rowOff>
    </xdr:from>
    <xdr:to>
      <xdr:col>12</xdr:col>
      <xdr:colOff>561975</xdr:colOff>
      <xdr:row>37</xdr:row>
      <xdr:rowOff>84963</xdr:rowOff>
    </xdr:to>
    <xdr:sp macro="" textlink="">
      <xdr:nvSpPr>
        <xdr:cNvPr id="315" name="円/楕円 314"/>
        <xdr:cNvSpPr/>
      </xdr:nvSpPr>
      <xdr:spPr>
        <a:xfrm>
          <a:off x="8699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76090</xdr:rowOff>
    </xdr:from>
    <xdr:ext cx="378565" cy="259045"/>
    <xdr:sp macro="" textlink="">
      <xdr:nvSpPr>
        <xdr:cNvPr id="316" name="テキスト ボックス 315"/>
        <xdr:cNvSpPr txBox="1"/>
      </xdr:nvSpPr>
      <xdr:spPr>
        <a:xfrm>
          <a:off x="8561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156337</xdr:rowOff>
    </xdr:from>
    <xdr:to>
      <xdr:col>11</xdr:col>
      <xdr:colOff>358775</xdr:colOff>
      <xdr:row>37</xdr:row>
      <xdr:rowOff>86487</xdr:rowOff>
    </xdr:to>
    <xdr:sp macro="" textlink="">
      <xdr:nvSpPr>
        <xdr:cNvPr id="317" name="円/楕円 316"/>
        <xdr:cNvSpPr/>
      </xdr:nvSpPr>
      <xdr:spPr>
        <a:xfrm>
          <a:off x="7810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77614</xdr:rowOff>
    </xdr:from>
    <xdr:ext cx="378565" cy="259045"/>
    <xdr:sp macro="" textlink="">
      <xdr:nvSpPr>
        <xdr:cNvPr id="318" name="テキスト ボックス 317"/>
        <xdr:cNvSpPr txBox="1"/>
      </xdr:nvSpPr>
      <xdr:spPr>
        <a:xfrm>
          <a:off x="7672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157480</xdr:rowOff>
    </xdr:from>
    <xdr:to>
      <xdr:col>10</xdr:col>
      <xdr:colOff>155575</xdr:colOff>
      <xdr:row>37</xdr:row>
      <xdr:rowOff>87630</xdr:rowOff>
    </xdr:to>
    <xdr:sp macro="" textlink="">
      <xdr:nvSpPr>
        <xdr:cNvPr id="319" name="円/楕円 318"/>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78757</xdr:rowOff>
    </xdr:from>
    <xdr:ext cx="378565" cy="259045"/>
    <xdr:sp macro="" textlink="">
      <xdr:nvSpPr>
        <xdr:cNvPr id="320" name="テキスト ボックス 319"/>
        <xdr:cNvSpPr txBox="1"/>
      </xdr:nvSpPr>
      <xdr:spPr>
        <a:xfrm>
          <a:off x="6783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164370</xdr:rowOff>
    </xdr:from>
    <xdr:to>
      <xdr:col>15</xdr:col>
      <xdr:colOff>180975</xdr:colOff>
      <xdr:row>59</xdr:row>
      <xdr:rowOff>7645</xdr:rowOff>
    </xdr:to>
    <xdr:cxnSp macro="">
      <xdr:nvCxnSpPr>
        <xdr:cNvPr id="349" name="直線コネクタ 348"/>
        <xdr:cNvCxnSpPr/>
      </xdr:nvCxnSpPr>
      <xdr:spPr>
        <a:xfrm>
          <a:off x="9639300" y="10108470"/>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153416</xdr:rowOff>
    </xdr:from>
    <xdr:to>
      <xdr:col>14</xdr:col>
      <xdr:colOff>28575</xdr:colOff>
      <xdr:row>58</xdr:row>
      <xdr:rowOff>164370</xdr:rowOff>
    </xdr:to>
    <xdr:cxnSp macro="">
      <xdr:nvCxnSpPr>
        <xdr:cNvPr id="352" name="直線コネクタ 351"/>
        <xdr:cNvCxnSpPr/>
      </xdr:nvCxnSpPr>
      <xdr:spPr>
        <a:xfrm>
          <a:off x="8750300" y="10097516"/>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153416</xdr:rowOff>
    </xdr:from>
    <xdr:to>
      <xdr:col>12</xdr:col>
      <xdr:colOff>511175</xdr:colOff>
      <xdr:row>58</xdr:row>
      <xdr:rowOff>170961</xdr:rowOff>
    </xdr:to>
    <xdr:cxnSp macro="">
      <xdr:nvCxnSpPr>
        <xdr:cNvPr id="355" name="直線コネクタ 354"/>
        <xdr:cNvCxnSpPr/>
      </xdr:nvCxnSpPr>
      <xdr:spPr>
        <a:xfrm flipV="1">
          <a:off x="7861300" y="10097516"/>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170961</xdr:rowOff>
    </xdr:from>
    <xdr:to>
      <xdr:col>11</xdr:col>
      <xdr:colOff>307975</xdr:colOff>
      <xdr:row>59</xdr:row>
      <xdr:rowOff>7741</xdr:rowOff>
    </xdr:to>
    <xdr:cxnSp macro="">
      <xdr:nvCxnSpPr>
        <xdr:cNvPr id="358" name="直線コネクタ 357"/>
        <xdr:cNvCxnSpPr/>
      </xdr:nvCxnSpPr>
      <xdr:spPr>
        <a:xfrm flipV="1">
          <a:off x="6972300" y="1011506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128295</xdr:rowOff>
    </xdr:from>
    <xdr:to>
      <xdr:col>15</xdr:col>
      <xdr:colOff>231775</xdr:colOff>
      <xdr:row>59</xdr:row>
      <xdr:rowOff>58445</xdr:rowOff>
    </xdr:to>
    <xdr:sp macro="" textlink="">
      <xdr:nvSpPr>
        <xdr:cNvPr id="368" name="円/楕円 367"/>
        <xdr:cNvSpPr/>
      </xdr:nvSpPr>
      <xdr:spPr>
        <a:xfrm>
          <a:off x="104267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43222</xdr:rowOff>
    </xdr:from>
    <xdr:ext cx="469744" cy="259045"/>
    <xdr:sp macro="" textlink="">
      <xdr:nvSpPr>
        <xdr:cNvPr id="369" name="農林水産業費該当値テキスト"/>
        <xdr:cNvSpPr txBox="1"/>
      </xdr:nvSpPr>
      <xdr:spPr>
        <a:xfrm>
          <a:off x="10528300" y="99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113570</xdr:rowOff>
    </xdr:from>
    <xdr:to>
      <xdr:col>14</xdr:col>
      <xdr:colOff>79375</xdr:colOff>
      <xdr:row>59</xdr:row>
      <xdr:rowOff>43720</xdr:rowOff>
    </xdr:to>
    <xdr:sp macro="" textlink="">
      <xdr:nvSpPr>
        <xdr:cNvPr id="370" name="円/楕円 369"/>
        <xdr:cNvSpPr/>
      </xdr:nvSpPr>
      <xdr:spPr>
        <a:xfrm>
          <a:off x="9588500" y="100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34847</xdr:rowOff>
    </xdr:from>
    <xdr:ext cx="469744" cy="259045"/>
    <xdr:sp macro="" textlink="">
      <xdr:nvSpPr>
        <xdr:cNvPr id="371" name="テキスト ボックス 370"/>
        <xdr:cNvSpPr txBox="1"/>
      </xdr:nvSpPr>
      <xdr:spPr>
        <a:xfrm>
          <a:off x="9404427" y="101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102616</xdr:rowOff>
    </xdr:from>
    <xdr:to>
      <xdr:col>12</xdr:col>
      <xdr:colOff>561975</xdr:colOff>
      <xdr:row>59</xdr:row>
      <xdr:rowOff>32766</xdr:rowOff>
    </xdr:to>
    <xdr:sp macro="" textlink="">
      <xdr:nvSpPr>
        <xdr:cNvPr id="372" name="円/楕円 371"/>
        <xdr:cNvSpPr/>
      </xdr:nvSpPr>
      <xdr:spPr>
        <a:xfrm>
          <a:off x="8699500" y="100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23893</xdr:rowOff>
    </xdr:from>
    <xdr:ext cx="469744" cy="259045"/>
    <xdr:sp macro="" textlink="">
      <xdr:nvSpPr>
        <xdr:cNvPr id="373" name="テキスト ボックス 372"/>
        <xdr:cNvSpPr txBox="1"/>
      </xdr:nvSpPr>
      <xdr:spPr>
        <a:xfrm>
          <a:off x="8515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120161</xdr:rowOff>
    </xdr:from>
    <xdr:to>
      <xdr:col>11</xdr:col>
      <xdr:colOff>358775</xdr:colOff>
      <xdr:row>59</xdr:row>
      <xdr:rowOff>50311</xdr:rowOff>
    </xdr:to>
    <xdr:sp macro="" textlink="">
      <xdr:nvSpPr>
        <xdr:cNvPr id="374" name="円/楕円 373"/>
        <xdr:cNvSpPr/>
      </xdr:nvSpPr>
      <xdr:spPr>
        <a:xfrm>
          <a:off x="7810500" y="10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41438</xdr:rowOff>
    </xdr:from>
    <xdr:ext cx="469744" cy="259045"/>
    <xdr:sp macro="" textlink="">
      <xdr:nvSpPr>
        <xdr:cNvPr id="375" name="テキスト ボックス 374"/>
        <xdr:cNvSpPr txBox="1"/>
      </xdr:nvSpPr>
      <xdr:spPr>
        <a:xfrm>
          <a:off x="7626427" y="101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128391</xdr:rowOff>
    </xdr:from>
    <xdr:to>
      <xdr:col>10</xdr:col>
      <xdr:colOff>155575</xdr:colOff>
      <xdr:row>59</xdr:row>
      <xdr:rowOff>58541</xdr:rowOff>
    </xdr:to>
    <xdr:sp macro="" textlink="">
      <xdr:nvSpPr>
        <xdr:cNvPr id="376" name="円/楕円 375"/>
        <xdr:cNvSpPr/>
      </xdr:nvSpPr>
      <xdr:spPr>
        <a:xfrm>
          <a:off x="6921500" y="100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49668</xdr:rowOff>
    </xdr:from>
    <xdr:ext cx="469744" cy="259045"/>
    <xdr:sp macro="" textlink="">
      <xdr:nvSpPr>
        <xdr:cNvPr id="377" name="テキスト ボックス 376"/>
        <xdr:cNvSpPr txBox="1"/>
      </xdr:nvSpPr>
      <xdr:spPr>
        <a:xfrm>
          <a:off x="6737427" y="101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62128</xdr:rowOff>
    </xdr:from>
    <xdr:to>
      <xdr:col>15</xdr:col>
      <xdr:colOff>180975</xdr:colOff>
      <xdr:row>77</xdr:row>
      <xdr:rowOff>159435</xdr:rowOff>
    </xdr:to>
    <xdr:cxnSp macro="">
      <xdr:nvCxnSpPr>
        <xdr:cNvPr id="406" name="直線コネクタ 405"/>
        <xdr:cNvCxnSpPr/>
      </xdr:nvCxnSpPr>
      <xdr:spPr>
        <a:xfrm>
          <a:off x="9639300" y="13263778"/>
          <a:ext cx="8382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62128</xdr:rowOff>
    </xdr:from>
    <xdr:to>
      <xdr:col>14</xdr:col>
      <xdr:colOff>28575</xdr:colOff>
      <xdr:row>77</xdr:row>
      <xdr:rowOff>150673</xdr:rowOff>
    </xdr:to>
    <xdr:cxnSp macro="">
      <xdr:nvCxnSpPr>
        <xdr:cNvPr id="409" name="直線コネクタ 408"/>
        <xdr:cNvCxnSpPr/>
      </xdr:nvCxnSpPr>
      <xdr:spPr>
        <a:xfrm flipV="1">
          <a:off x="8750300" y="13263778"/>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122289</xdr:rowOff>
    </xdr:from>
    <xdr:to>
      <xdr:col>12</xdr:col>
      <xdr:colOff>511175</xdr:colOff>
      <xdr:row>77</xdr:row>
      <xdr:rowOff>150673</xdr:rowOff>
    </xdr:to>
    <xdr:cxnSp macro="">
      <xdr:nvCxnSpPr>
        <xdr:cNvPr id="412" name="直線コネクタ 411"/>
        <xdr:cNvCxnSpPr/>
      </xdr:nvCxnSpPr>
      <xdr:spPr>
        <a:xfrm>
          <a:off x="7861300" y="13323939"/>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120155</xdr:rowOff>
    </xdr:from>
    <xdr:to>
      <xdr:col>11</xdr:col>
      <xdr:colOff>307975</xdr:colOff>
      <xdr:row>77</xdr:row>
      <xdr:rowOff>122289</xdr:rowOff>
    </xdr:to>
    <xdr:cxnSp macro="">
      <xdr:nvCxnSpPr>
        <xdr:cNvPr id="415" name="直線コネクタ 414"/>
        <xdr:cNvCxnSpPr/>
      </xdr:nvCxnSpPr>
      <xdr:spPr>
        <a:xfrm>
          <a:off x="6972300" y="1332180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108635</xdr:rowOff>
    </xdr:from>
    <xdr:to>
      <xdr:col>15</xdr:col>
      <xdr:colOff>231775</xdr:colOff>
      <xdr:row>78</xdr:row>
      <xdr:rowOff>38785</xdr:rowOff>
    </xdr:to>
    <xdr:sp macro="" textlink="">
      <xdr:nvSpPr>
        <xdr:cNvPr id="425" name="円/楕円 424"/>
        <xdr:cNvSpPr/>
      </xdr:nvSpPr>
      <xdr:spPr>
        <a:xfrm>
          <a:off x="10426700" y="13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87062</xdr:rowOff>
    </xdr:from>
    <xdr:ext cx="469744" cy="259045"/>
    <xdr:sp macro="" textlink="">
      <xdr:nvSpPr>
        <xdr:cNvPr id="426" name="商工費該当値テキスト"/>
        <xdr:cNvSpPr txBox="1"/>
      </xdr:nvSpPr>
      <xdr:spPr>
        <a:xfrm>
          <a:off x="10528300" y="132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11328</xdr:rowOff>
    </xdr:from>
    <xdr:to>
      <xdr:col>14</xdr:col>
      <xdr:colOff>79375</xdr:colOff>
      <xdr:row>77</xdr:row>
      <xdr:rowOff>112928</xdr:rowOff>
    </xdr:to>
    <xdr:sp macro="" textlink="">
      <xdr:nvSpPr>
        <xdr:cNvPr id="427" name="円/楕円 426"/>
        <xdr:cNvSpPr/>
      </xdr:nvSpPr>
      <xdr:spPr>
        <a:xfrm>
          <a:off x="9588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129455</xdr:rowOff>
    </xdr:from>
    <xdr:ext cx="469744" cy="259045"/>
    <xdr:sp macro="" textlink="">
      <xdr:nvSpPr>
        <xdr:cNvPr id="428" name="テキスト ボックス 427"/>
        <xdr:cNvSpPr txBox="1"/>
      </xdr:nvSpPr>
      <xdr:spPr>
        <a:xfrm>
          <a:off x="9404427" y="129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99873</xdr:rowOff>
    </xdr:from>
    <xdr:to>
      <xdr:col>12</xdr:col>
      <xdr:colOff>561975</xdr:colOff>
      <xdr:row>78</xdr:row>
      <xdr:rowOff>30023</xdr:rowOff>
    </xdr:to>
    <xdr:sp macro="" textlink="">
      <xdr:nvSpPr>
        <xdr:cNvPr id="429" name="円/楕円 428"/>
        <xdr:cNvSpPr/>
      </xdr:nvSpPr>
      <xdr:spPr>
        <a:xfrm>
          <a:off x="8699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46550</xdr:rowOff>
    </xdr:from>
    <xdr:ext cx="469744" cy="259045"/>
    <xdr:sp macro="" textlink="">
      <xdr:nvSpPr>
        <xdr:cNvPr id="430" name="テキスト ボックス 429"/>
        <xdr:cNvSpPr txBox="1"/>
      </xdr:nvSpPr>
      <xdr:spPr>
        <a:xfrm>
          <a:off x="8515427" y="130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71489</xdr:rowOff>
    </xdr:from>
    <xdr:to>
      <xdr:col>11</xdr:col>
      <xdr:colOff>358775</xdr:colOff>
      <xdr:row>78</xdr:row>
      <xdr:rowOff>1639</xdr:rowOff>
    </xdr:to>
    <xdr:sp macro="" textlink="">
      <xdr:nvSpPr>
        <xdr:cNvPr id="431" name="円/楕円 430"/>
        <xdr:cNvSpPr/>
      </xdr:nvSpPr>
      <xdr:spPr>
        <a:xfrm>
          <a:off x="7810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18166</xdr:rowOff>
    </xdr:from>
    <xdr:ext cx="469744" cy="259045"/>
    <xdr:sp macro="" textlink="">
      <xdr:nvSpPr>
        <xdr:cNvPr id="432" name="テキスト ボックス 431"/>
        <xdr:cNvSpPr txBox="1"/>
      </xdr:nvSpPr>
      <xdr:spPr>
        <a:xfrm>
          <a:off x="7626427" y="130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69355</xdr:rowOff>
    </xdr:from>
    <xdr:to>
      <xdr:col>10</xdr:col>
      <xdr:colOff>155575</xdr:colOff>
      <xdr:row>77</xdr:row>
      <xdr:rowOff>170955</xdr:rowOff>
    </xdr:to>
    <xdr:sp macro="" textlink="">
      <xdr:nvSpPr>
        <xdr:cNvPr id="433" name="円/楕円 432"/>
        <xdr:cNvSpPr/>
      </xdr:nvSpPr>
      <xdr:spPr>
        <a:xfrm>
          <a:off x="6921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16032</xdr:rowOff>
    </xdr:from>
    <xdr:ext cx="469744" cy="259045"/>
    <xdr:sp macro="" textlink="">
      <xdr:nvSpPr>
        <xdr:cNvPr id="434" name="テキスト ボックス 433"/>
        <xdr:cNvSpPr txBox="1"/>
      </xdr:nvSpPr>
      <xdr:spPr>
        <a:xfrm>
          <a:off x="6737427" y="130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26867</xdr:rowOff>
    </xdr:from>
    <xdr:to>
      <xdr:col>15</xdr:col>
      <xdr:colOff>180975</xdr:colOff>
      <xdr:row>98</xdr:row>
      <xdr:rowOff>45822</xdr:rowOff>
    </xdr:to>
    <xdr:cxnSp macro="">
      <xdr:nvCxnSpPr>
        <xdr:cNvPr id="467" name="直線コネクタ 466"/>
        <xdr:cNvCxnSpPr/>
      </xdr:nvCxnSpPr>
      <xdr:spPr>
        <a:xfrm flipV="1">
          <a:off x="9639300" y="16828967"/>
          <a:ext cx="8382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7465</xdr:rowOff>
    </xdr:from>
    <xdr:to>
      <xdr:col>14</xdr:col>
      <xdr:colOff>28575</xdr:colOff>
      <xdr:row>98</xdr:row>
      <xdr:rowOff>45822</xdr:rowOff>
    </xdr:to>
    <xdr:cxnSp macro="">
      <xdr:nvCxnSpPr>
        <xdr:cNvPr id="470" name="直線コネクタ 469"/>
        <xdr:cNvCxnSpPr/>
      </xdr:nvCxnSpPr>
      <xdr:spPr>
        <a:xfrm>
          <a:off x="8750300" y="16809565"/>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106257</xdr:rowOff>
    </xdr:from>
    <xdr:to>
      <xdr:col>12</xdr:col>
      <xdr:colOff>511175</xdr:colOff>
      <xdr:row>98</xdr:row>
      <xdr:rowOff>7465</xdr:rowOff>
    </xdr:to>
    <xdr:cxnSp macro="">
      <xdr:nvCxnSpPr>
        <xdr:cNvPr id="473" name="直線コネクタ 472"/>
        <xdr:cNvCxnSpPr/>
      </xdr:nvCxnSpPr>
      <xdr:spPr>
        <a:xfrm>
          <a:off x="7861300" y="16736907"/>
          <a:ext cx="8890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106257</xdr:rowOff>
    </xdr:from>
    <xdr:to>
      <xdr:col>11</xdr:col>
      <xdr:colOff>307975</xdr:colOff>
      <xdr:row>97</xdr:row>
      <xdr:rowOff>151264</xdr:rowOff>
    </xdr:to>
    <xdr:cxnSp macro="">
      <xdr:nvCxnSpPr>
        <xdr:cNvPr id="476" name="直線コネクタ 475"/>
        <xdr:cNvCxnSpPr/>
      </xdr:nvCxnSpPr>
      <xdr:spPr>
        <a:xfrm flipV="1">
          <a:off x="6972300" y="16736907"/>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147517</xdr:rowOff>
    </xdr:from>
    <xdr:to>
      <xdr:col>15</xdr:col>
      <xdr:colOff>231775</xdr:colOff>
      <xdr:row>98</xdr:row>
      <xdr:rowOff>77667</xdr:rowOff>
    </xdr:to>
    <xdr:sp macro="" textlink="">
      <xdr:nvSpPr>
        <xdr:cNvPr id="486" name="円/楕円 485"/>
        <xdr:cNvSpPr/>
      </xdr:nvSpPr>
      <xdr:spPr>
        <a:xfrm>
          <a:off x="10426700" y="167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125944</xdr:rowOff>
    </xdr:from>
    <xdr:ext cx="534377" cy="259045"/>
    <xdr:sp macro="" textlink="">
      <xdr:nvSpPr>
        <xdr:cNvPr id="487" name="土木費該当値テキスト"/>
        <xdr:cNvSpPr txBox="1"/>
      </xdr:nvSpPr>
      <xdr:spPr>
        <a:xfrm>
          <a:off x="10528300" y="167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166472</xdr:rowOff>
    </xdr:from>
    <xdr:to>
      <xdr:col>14</xdr:col>
      <xdr:colOff>79375</xdr:colOff>
      <xdr:row>98</xdr:row>
      <xdr:rowOff>96622</xdr:rowOff>
    </xdr:to>
    <xdr:sp macro="" textlink="">
      <xdr:nvSpPr>
        <xdr:cNvPr id="488" name="円/楕円 487"/>
        <xdr:cNvSpPr/>
      </xdr:nvSpPr>
      <xdr:spPr>
        <a:xfrm>
          <a:off x="9588500" y="167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87749</xdr:rowOff>
    </xdr:from>
    <xdr:ext cx="534377" cy="259045"/>
    <xdr:sp macro="" textlink="">
      <xdr:nvSpPr>
        <xdr:cNvPr id="489" name="テキスト ボックス 488"/>
        <xdr:cNvSpPr txBox="1"/>
      </xdr:nvSpPr>
      <xdr:spPr>
        <a:xfrm>
          <a:off x="9372111" y="168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128115</xdr:rowOff>
    </xdr:from>
    <xdr:to>
      <xdr:col>12</xdr:col>
      <xdr:colOff>561975</xdr:colOff>
      <xdr:row>98</xdr:row>
      <xdr:rowOff>58265</xdr:rowOff>
    </xdr:to>
    <xdr:sp macro="" textlink="">
      <xdr:nvSpPr>
        <xdr:cNvPr id="490" name="円/楕円 489"/>
        <xdr:cNvSpPr/>
      </xdr:nvSpPr>
      <xdr:spPr>
        <a:xfrm>
          <a:off x="8699500" y="167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49392</xdr:rowOff>
    </xdr:from>
    <xdr:ext cx="534377" cy="259045"/>
    <xdr:sp macro="" textlink="">
      <xdr:nvSpPr>
        <xdr:cNvPr id="491" name="テキスト ボックス 490"/>
        <xdr:cNvSpPr txBox="1"/>
      </xdr:nvSpPr>
      <xdr:spPr>
        <a:xfrm>
          <a:off x="8483111" y="168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55457</xdr:rowOff>
    </xdr:from>
    <xdr:to>
      <xdr:col>11</xdr:col>
      <xdr:colOff>358775</xdr:colOff>
      <xdr:row>97</xdr:row>
      <xdr:rowOff>157057</xdr:rowOff>
    </xdr:to>
    <xdr:sp macro="" textlink="">
      <xdr:nvSpPr>
        <xdr:cNvPr id="492" name="円/楕円 491"/>
        <xdr:cNvSpPr/>
      </xdr:nvSpPr>
      <xdr:spPr>
        <a:xfrm>
          <a:off x="7810500" y="166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148184</xdr:rowOff>
    </xdr:from>
    <xdr:ext cx="534377" cy="259045"/>
    <xdr:sp macro="" textlink="">
      <xdr:nvSpPr>
        <xdr:cNvPr id="493" name="テキスト ボックス 492"/>
        <xdr:cNvSpPr txBox="1"/>
      </xdr:nvSpPr>
      <xdr:spPr>
        <a:xfrm>
          <a:off x="7594111" y="167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100464</xdr:rowOff>
    </xdr:from>
    <xdr:to>
      <xdr:col>10</xdr:col>
      <xdr:colOff>155575</xdr:colOff>
      <xdr:row>98</xdr:row>
      <xdr:rowOff>30614</xdr:rowOff>
    </xdr:to>
    <xdr:sp macro="" textlink="">
      <xdr:nvSpPr>
        <xdr:cNvPr id="494" name="円/楕円 493"/>
        <xdr:cNvSpPr/>
      </xdr:nvSpPr>
      <xdr:spPr>
        <a:xfrm>
          <a:off x="6921500" y="167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21741</xdr:rowOff>
    </xdr:from>
    <xdr:ext cx="534377" cy="259045"/>
    <xdr:sp macro="" textlink="">
      <xdr:nvSpPr>
        <xdr:cNvPr id="495" name="テキスト ボックス 494"/>
        <xdr:cNvSpPr txBox="1"/>
      </xdr:nvSpPr>
      <xdr:spPr>
        <a:xfrm>
          <a:off x="6705111" y="168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37150</xdr:rowOff>
    </xdr:from>
    <xdr:to>
      <xdr:col>23</xdr:col>
      <xdr:colOff>517525</xdr:colOff>
      <xdr:row>38</xdr:row>
      <xdr:rowOff>57313</xdr:rowOff>
    </xdr:to>
    <xdr:cxnSp macro="">
      <xdr:nvCxnSpPr>
        <xdr:cNvPr id="523" name="直線コネクタ 522"/>
        <xdr:cNvCxnSpPr/>
      </xdr:nvCxnSpPr>
      <xdr:spPr>
        <a:xfrm>
          <a:off x="15481300" y="6552250"/>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37150</xdr:rowOff>
    </xdr:from>
    <xdr:to>
      <xdr:col>22</xdr:col>
      <xdr:colOff>365125</xdr:colOff>
      <xdr:row>38</xdr:row>
      <xdr:rowOff>79121</xdr:rowOff>
    </xdr:to>
    <xdr:cxnSp macro="">
      <xdr:nvCxnSpPr>
        <xdr:cNvPr id="526" name="直線コネクタ 525"/>
        <xdr:cNvCxnSpPr/>
      </xdr:nvCxnSpPr>
      <xdr:spPr>
        <a:xfrm flipV="1">
          <a:off x="14592300" y="6552250"/>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171384</xdr:rowOff>
    </xdr:from>
    <xdr:to>
      <xdr:col>21</xdr:col>
      <xdr:colOff>161925</xdr:colOff>
      <xdr:row>38</xdr:row>
      <xdr:rowOff>79121</xdr:rowOff>
    </xdr:to>
    <xdr:cxnSp macro="">
      <xdr:nvCxnSpPr>
        <xdr:cNvPr id="529" name="直線コネクタ 528"/>
        <xdr:cNvCxnSpPr/>
      </xdr:nvCxnSpPr>
      <xdr:spPr>
        <a:xfrm>
          <a:off x="13703300" y="651503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171384</xdr:rowOff>
    </xdr:from>
    <xdr:to>
      <xdr:col>19</xdr:col>
      <xdr:colOff>644525</xdr:colOff>
      <xdr:row>38</xdr:row>
      <xdr:rowOff>59553</xdr:rowOff>
    </xdr:to>
    <xdr:cxnSp macro="">
      <xdr:nvCxnSpPr>
        <xdr:cNvPr id="532" name="直線コネクタ 531"/>
        <xdr:cNvCxnSpPr/>
      </xdr:nvCxnSpPr>
      <xdr:spPr>
        <a:xfrm flipV="1">
          <a:off x="12814300" y="6515034"/>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6513</xdr:rowOff>
    </xdr:from>
    <xdr:to>
      <xdr:col>23</xdr:col>
      <xdr:colOff>568325</xdr:colOff>
      <xdr:row>38</xdr:row>
      <xdr:rowOff>108113</xdr:rowOff>
    </xdr:to>
    <xdr:sp macro="" textlink="">
      <xdr:nvSpPr>
        <xdr:cNvPr id="542" name="円/楕円 541"/>
        <xdr:cNvSpPr/>
      </xdr:nvSpPr>
      <xdr:spPr>
        <a:xfrm>
          <a:off x="16268700" y="6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92889</xdr:rowOff>
    </xdr:from>
    <xdr:ext cx="534377" cy="259045"/>
    <xdr:sp macro="" textlink="">
      <xdr:nvSpPr>
        <xdr:cNvPr id="543" name="消防費該当値テキスト"/>
        <xdr:cNvSpPr txBox="1"/>
      </xdr:nvSpPr>
      <xdr:spPr>
        <a:xfrm>
          <a:off x="16370300" y="64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157800</xdr:rowOff>
    </xdr:from>
    <xdr:to>
      <xdr:col>22</xdr:col>
      <xdr:colOff>415925</xdr:colOff>
      <xdr:row>38</xdr:row>
      <xdr:rowOff>87950</xdr:rowOff>
    </xdr:to>
    <xdr:sp macro="" textlink="">
      <xdr:nvSpPr>
        <xdr:cNvPr id="544" name="円/楕円 543"/>
        <xdr:cNvSpPr/>
      </xdr:nvSpPr>
      <xdr:spPr>
        <a:xfrm>
          <a:off x="15430500" y="65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79077</xdr:rowOff>
    </xdr:from>
    <xdr:ext cx="534377" cy="259045"/>
    <xdr:sp macro="" textlink="">
      <xdr:nvSpPr>
        <xdr:cNvPr id="545" name="テキスト ボックス 544"/>
        <xdr:cNvSpPr txBox="1"/>
      </xdr:nvSpPr>
      <xdr:spPr>
        <a:xfrm>
          <a:off x="15214111" y="65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28321</xdr:rowOff>
    </xdr:from>
    <xdr:to>
      <xdr:col>21</xdr:col>
      <xdr:colOff>212725</xdr:colOff>
      <xdr:row>38</xdr:row>
      <xdr:rowOff>129921</xdr:rowOff>
    </xdr:to>
    <xdr:sp macro="" textlink="">
      <xdr:nvSpPr>
        <xdr:cNvPr id="546" name="円/楕円 545"/>
        <xdr:cNvSpPr/>
      </xdr:nvSpPr>
      <xdr:spPr>
        <a:xfrm>
          <a:off x="1454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121048</xdr:rowOff>
    </xdr:from>
    <xdr:ext cx="534377" cy="259045"/>
    <xdr:sp macro="" textlink="">
      <xdr:nvSpPr>
        <xdr:cNvPr id="547" name="テキスト ボックス 546"/>
        <xdr:cNvSpPr txBox="1"/>
      </xdr:nvSpPr>
      <xdr:spPr>
        <a:xfrm>
          <a:off x="14325111" y="6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120584</xdr:rowOff>
    </xdr:from>
    <xdr:to>
      <xdr:col>20</xdr:col>
      <xdr:colOff>9525</xdr:colOff>
      <xdr:row>38</xdr:row>
      <xdr:rowOff>50734</xdr:rowOff>
    </xdr:to>
    <xdr:sp macro="" textlink="">
      <xdr:nvSpPr>
        <xdr:cNvPr id="548" name="円/楕円 547"/>
        <xdr:cNvSpPr/>
      </xdr:nvSpPr>
      <xdr:spPr>
        <a:xfrm>
          <a:off x="136525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41861</xdr:rowOff>
    </xdr:from>
    <xdr:ext cx="534377" cy="259045"/>
    <xdr:sp macro="" textlink="">
      <xdr:nvSpPr>
        <xdr:cNvPr id="549" name="テキスト ボックス 548"/>
        <xdr:cNvSpPr txBox="1"/>
      </xdr:nvSpPr>
      <xdr:spPr>
        <a:xfrm>
          <a:off x="13436111" y="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8753</xdr:rowOff>
    </xdr:from>
    <xdr:to>
      <xdr:col>18</xdr:col>
      <xdr:colOff>492125</xdr:colOff>
      <xdr:row>38</xdr:row>
      <xdr:rowOff>110353</xdr:rowOff>
    </xdr:to>
    <xdr:sp macro="" textlink="">
      <xdr:nvSpPr>
        <xdr:cNvPr id="550" name="円/楕円 549"/>
        <xdr:cNvSpPr/>
      </xdr:nvSpPr>
      <xdr:spPr>
        <a:xfrm>
          <a:off x="12763500" y="65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101480</xdr:rowOff>
    </xdr:from>
    <xdr:ext cx="534377" cy="259045"/>
    <xdr:sp macro="" textlink="">
      <xdr:nvSpPr>
        <xdr:cNvPr id="551" name="テキスト ボックス 550"/>
        <xdr:cNvSpPr txBox="1"/>
      </xdr:nvSpPr>
      <xdr:spPr>
        <a:xfrm>
          <a:off x="12547111" y="66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149551</xdr:rowOff>
    </xdr:from>
    <xdr:to>
      <xdr:col>23</xdr:col>
      <xdr:colOff>517525</xdr:colOff>
      <xdr:row>57</xdr:row>
      <xdr:rowOff>52419</xdr:rowOff>
    </xdr:to>
    <xdr:cxnSp macro="">
      <xdr:nvCxnSpPr>
        <xdr:cNvPr id="582" name="直線コネクタ 581"/>
        <xdr:cNvCxnSpPr/>
      </xdr:nvCxnSpPr>
      <xdr:spPr>
        <a:xfrm>
          <a:off x="15481300" y="9579301"/>
          <a:ext cx="838200" cy="2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149551</xdr:rowOff>
    </xdr:from>
    <xdr:to>
      <xdr:col>22</xdr:col>
      <xdr:colOff>365125</xdr:colOff>
      <xdr:row>57</xdr:row>
      <xdr:rowOff>92478</xdr:rowOff>
    </xdr:to>
    <xdr:cxnSp macro="">
      <xdr:nvCxnSpPr>
        <xdr:cNvPr id="585" name="直線コネクタ 584"/>
        <xdr:cNvCxnSpPr/>
      </xdr:nvCxnSpPr>
      <xdr:spPr>
        <a:xfrm flipV="1">
          <a:off x="14592300" y="9579301"/>
          <a:ext cx="889000" cy="2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43514</xdr:rowOff>
    </xdr:from>
    <xdr:to>
      <xdr:col>21</xdr:col>
      <xdr:colOff>161925</xdr:colOff>
      <xdr:row>57</xdr:row>
      <xdr:rowOff>92478</xdr:rowOff>
    </xdr:to>
    <xdr:cxnSp macro="">
      <xdr:nvCxnSpPr>
        <xdr:cNvPr id="588" name="直線コネクタ 587"/>
        <xdr:cNvCxnSpPr/>
      </xdr:nvCxnSpPr>
      <xdr:spPr>
        <a:xfrm>
          <a:off x="13703300" y="9816164"/>
          <a:ext cx="889000" cy="4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43514</xdr:rowOff>
    </xdr:from>
    <xdr:to>
      <xdr:col>19</xdr:col>
      <xdr:colOff>644525</xdr:colOff>
      <xdr:row>57</xdr:row>
      <xdr:rowOff>70848</xdr:rowOff>
    </xdr:to>
    <xdr:cxnSp macro="">
      <xdr:nvCxnSpPr>
        <xdr:cNvPr id="591" name="直線コネクタ 590"/>
        <xdr:cNvCxnSpPr/>
      </xdr:nvCxnSpPr>
      <xdr:spPr>
        <a:xfrm flipV="1">
          <a:off x="12814300" y="9816164"/>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1619</xdr:rowOff>
    </xdr:from>
    <xdr:to>
      <xdr:col>23</xdr:col>
      <xdr:colOff>568325</xdr:colOff>
      <xdr:row>57</xdr:row>
      <xdr:rowOff>103219</xdr:rowOff>
    </xdr:to>
    <xdr:sp macro="" textlink="">
      <xdr:nvSpPr>
        <xdr:cNvPr id="601" name="円/楕円 600"/>
        <xdr:cNvSpPr/>
      </xdr:nvSpPr>
      <xdr:spPr>
        <a:xfrm>
          <a:off x="16268700" y="97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151496</xdr:rowOff>
    </xdr:from>
    <xdr:ext cx="534377" cy="259045"/>
    <xdr:sp macro="" textlink="">
      <xdr:nvSpPr>
        <xdr:cNvPr id="602" name="教育費該当値テキスト"/>
        <xdr:cNvSpPr txBox="1"/>
      </xdr:nvSpPr>
      <xdr:spPr>
        <a:xfrm>
          <a:off x="16370300" y="97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98751</xdr:rowOff>
    </xdr:from>
    <xdr:to>
      <xdr:col>22</xdr:col>
      <xdr:colOff>415925</xdr:colOff>
      <xdr:row>56</xdr:row>
      <xdr:rowOff>28901</xdr:rowOff>
    </xdr:to>
    <xdr:sp macro="" textlink="">
      <xdr:nvSpPr>
        <xdr:cNvPr id="603" name="円/楕円 602"/>
        <xdr:cNvSpPr/>
      </xdr:nvSpPr>
      <xdr:spPr>
        <a:xfrm>
          <a:off x="15430500" y="95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45428</xdr:rowOff>
    </xdr:from>
    <xdr:ext cx="534377" cy="259045"/>
    <xdr:sp macro="" textlink="">
      <xdr:nvSpPr>
        <xdr:cNvPr id="604" name="テキスト ボックス 603"/>
        <xdr:cNvSpPr txBox="1"/>
      </xdr:nvSpPr>
      <xdr:spPr>
        <a:xfrm>
          <a:off x="15214111" y="93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41678</xdr:rowOff>
    </xdr:from>
    <xdr:to>
      <xdr:col>21</xdr:col>
      <xdr:colOff>212725</xdr:colOff>
      <xdr:row>57</xdr:row>
      <xdr:rowOff>143278</xdr:rowOff>
    </xdr:to>
    <xdr:sp macro="" textlink="">
      <xdr:nvSpPr>
        <xdr:cNvPr id="605" name="円/楕円 604"/>
        <xdr:cNvSpPr/>
      </xdr:nvSpPr>
      <xdr:spPr>
        <a:xfrm>
          <a:off x="145415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134405</xdr:rowOff>
    </xdr:from>
    <xdr:ext cx="534377" cy="259045"/>
    <xdr:sp macro="" textlink="">
      <xdr:nvSpPr>
        <xdr:cNvPr id="606" name="テキスト ボックス 605"/>
        <xdr:cNvSpPr txBox="1"/>
      </xdr:nvSpPr>
      <xdr:spPr>
        <a:xfrm>
          <a:off x="14325111" y="99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164164</xdr:rowOff>
    </xdr:from>
    <xdr:to>
      <xdr:col>20</xdr:col>
      <xdr:colOff>9525</xdr:colOff>
      <xdr:row>57</xdr:row>
      <xdr:rowOff>94314</xdr:rowOff>
    </xdr:to>
    <xdr:sp macro="" textlink="">
      <xdr:nvSpPr>
        <xdr:cNvPr id="607" name="円/楕円 606"/>
        <xdr:cNvSpPr/>
      </xdr:nvSpPr>
      <xdr:spPr>
        <a:xfrm>
          <a:off x="13652500" y="97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85441</xdr:rowOff>
    </xdr:from>
    <xdr:ext cx="534377" cy="259045"/>
    <xdr:sp macro="" textlink="">
      <xdr:nvSpPr>
        <xdr:cNvPr id="608" name="テキスト ボックス 607"/>
        <xdr:cNvSpPr txBox="1"/>
      </xdr:nvSpPr>
      <xdr:spPr>
        <a:xfrm>
          <a:off x="13436111" y="98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20048</xdr:rowOff>
    </xdr:from>
    <xdr:to>
      <xdr:col>18</xdr:col>
      <xdr:colOff>492125</xdr:colOff>
      <xdr:row>57</xdr:row>
      <xdr:rowOff>121648</xdr:rowOff>
    </xdr:to>
    <xdr:sp macro="" textlink="">
      <xdr:nvSpPr>
        <xdr:cNvPr id="609" name="円/楕円 608"/>
        <xdr:cNvSpPr/>
      </xdr:nvSpPr>
      <xdr:spPr>
        <a:xfrm>
          <a:off x="12763500" y="97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112775</xdr:rowOff>
    </xdr:from>
    <xdr:ext cx="534377" cy="259045"/>
    <xdr:sp macro="" textlink="">
      <xdr:nvSpPr>
        <xdr:cNvPr id="610" name="テキスト ボックス 609"/>
        <xdr:cNvSpPr txBox="1"/>
      </xdr:nvSpPr>
      <xdr:spPr>
        <a:xfrm>
          <a:off x="12547111" y="98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35668</xdr:rowOff>
    </xdr:from>
    <xdr:to>
      <xdr:col>23</xdr:col>
      <xdr:colOff>517525</xdr:colOff>
      <xdr:row>79</xdr:row>
      <xdr:rowOff>44450</xdr:rowOff>
    </xdr:to>
    <xdr:cxnSp macro="">
      <xdr:nvCxnSpPr>
        <xdr:cNvPr id="639" name="直線コネクタ 638"/>
        <xdr:cNvCxnSpPr/>
      </xdr:nvCxnSpPr>
      <xdr:spPr>
        <a:xfrm flipV="1">
          <a:off x="15481300" y="13580218"/>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39649</xdr:rowOff>
    </xdr:from>
    <xdr:to>
      <xdr:col>21</xdr:col>
      <xdr:colOff>161925</xdr:colOff>
      <xdr:row>79</xdr:row>
      <xdr:rowOff>44450</xdr:rowOff>
    </xdr:to>
    <xdr:cxnSp macro="">
      <xdr:nvCxnSpPr>
        <xdr:cNvPr id="645" name="直線コネクタ 644"/>
        <xdr:cNvCxnSpPr/>
      </xdr:nvCxnSpPr>
      <xdr:spPr>
        <a:xfrm>
          <a:off x="13703300" y="135841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39649</xdr:rowOff>
    </xdr:from>
    <xdr:to>
      <xdr:col>19</xdr:col>
      <xdr:colOff>644525</xdr:colOff>
      <xdr:row>79</xdr:row>
      <xdr:rowOff>44450</xdr:rowOff>
    </xdr:to>
    <xdr:cxnSp macro="">
      <xdr:nvCxnSpPr>
        <xdr:cNvPr id="648" name="直線コネクタ 647"/>
        <xdr:cNvCxnSpPr/>
      </xdr:nvCxnSpPr>
      <xdr:spPr>
        <a:xfrm flipV="1">
          <a:off x="12814300" y="135841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156318</xdr:rowOff>
    </xdr:from>
    <xdr:to>
      <xdr:col>23</xdr:col>
      <xdr:colOff>568325</xdr:colOff>
      <xdr:row>79</xdr:row>
      <xdr:rowOff>86468</xdr:rowOff>
    </xdr:to>
    <xdr:sp macro="" textlink="">
      <xdr:nvSpPr>
        <xdr:cNvPr id="658" name="円/楕円 657"/>
        <xdr:cNvSpPr/>
      </xdr:nvSpPr>
      <xdr:spPr>
        <a:xfrm>
          <a:off x="16268700" y="135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160299</xdr:rowOff>
    </xdr:from>
    <xdr:to>
      <xdr:col>20</xdr:col>
      <xdr:colOff>9525</xdr:colOff>
      <xdr:row>79</xdr:row>
      <xdr:rowOff>90449</xdr:rowOff>
    </xdr:to>
    <xdr:sp macro="" textlink="">
      <xdr:nvSpPr>
        <xdr:cNvPr id="664" name="円/楕円 663"/>
        <xdr:cNvSpPr/>
      </xdr:nvSpPr>
      <xdr:spPr>
        <a:xfrm>
          <a:off x="13652500" y="135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81576</xdr:rowOff>
    </xdr:from>
    <xdr:ext cx="378565" cy="259045"/>
    <xdr:sp macro="" textlink="">
      <xdr:nvSpPr>
        <xdr:cNvPr id="665" name="テキスト ボックス 664"/>
        <xdr:cNvSpPr txBox="1"/>
      </xdr:nvSpPr>
      <xdr:spPr>
        <a:xfrm>
          <a:off x="13514017" y="1362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163181</xdr:rowOff>
    </xdr:from>
    <xdr:to>
      <xdr:col>23</xdr:col>
      <xdr:colOff>517525</xdr:colOff>
      <xdr:row>97</xdr:row>
      <xdr:rowOff>171084</xdr:rowOff>
    </xdr:to>
    <xdr:cxnSp macro="">
      <xdr:nvCxnSpPr>
        <xdr:cNvPr id="698" name="直線コネクタ 697"/>
        <xdr:cNvCxnSpPr/>
      </xdr:nvCxnSpPr>
      <xdr:spPr>
        <a:xfrm flipV="1">
          <a:off x="15481300" y="16793831"/>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148887</xdr:rowOff>
    </xdr:from>
    <xdr:to>
      <xdr:col>22</xdr:col>
      <xdr:colOff>365125</xdr:colOff>
      <xdr:row>97</xdr:row>
      <xdr:rowOff>171084</xdr:rowOff>
    </xdr:to>
    <xdr:cxnSp macro="">
      <xdr:nvCxnSpPr>
        <xdr:cNvPr id="701" name="直線コネクタ 700"/>
        <xdr:cNvCxnSpPr/>
      </xdr:nvCxnSpPr>
      <xdr:spPr>
        <a:xfrm>
          <a:off x="14592300" y="1677953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148887</xdr:rowOff>
    </xdr:from>
    <xdr:to>
      <xdr:col>21</xdr:col>
      <xdr:colOff>161925</xdr:colOff>
      <xdr:row>97</xdr:row>
      <xdr:rowOff>151141</xdr:rowOff>
    </xdr:to>
    <xdr:cxnSp macro="">
      <xdr:nvCxnSpPr>
        <xdr:cNvPr id="704" name="直線コネクタ 703"/>
        <xdr:cNvCxnSpPr/>
      </xdr:nvCxnSpPr>
      <xdr:spPr>
        <a:xfrm flipV="1">
          <a:off x="13703300" y="1677953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151141</xdr:rowOff>
    </xdr:from>
    <xdr:to>
      <xdr:col>19</xdr:col>
      <xdr:colOff>644525</xdr:colOff>
      <xdr:row>97</xdr:row>
      <xdr:rowOff>158173</xdr:rowOff>
    </xdr:to>
    <xdr:cxnSp macro="">
      <xdr:nvCxnSpPr>
        <xdr:cNvPr id="707" name="直線コネクタ 706"/>
        <xdr:cNvCxnSpPr/>
      </xdr:nvCxnSpPr>
      <xdr:spPr>
        <a:xfrm flipV="1">
          <a:off x="12814300" y="16781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112381</xdr:rowOff>
    </xdr:from>
    <xdr:to>
      <xdr:col>23</xdr:col>
      <xdr:colOff>568325</xdr:colOff>
      <xdr:row>98</xdr:row>
      <xdr:rowOff>42531</xdr:rowOff>
    </xdr:to>
    <xdr:sp macro="" textlink="">
      <xdr:nvSpPr>
        <xdr:cNvPr id="717" name="円/楕円 716"/>
        <xdr:cNvSpPr/>
      </xdr:nvSpPr>
      <xdr:spPr>
        <a:xfrm>
          <a:off x="16268700" y="167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27308</xdr:rowOff>
    </xdr:from>
    <xdr:ext cx="534377" cy="259045"/>
    <xdr:sp macro="" textlink="">
      <xdr:nvSpPr>
        <xdr:cNvPr id="718" name="公債費該当値テキスト"/>
        <xdr:cNvSpPr txBox="1"/>
      </xdr:nvSpPr>
      <xdr:spPr>
        <a:xfrm>
          <a:off x="16370300" y="166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120284</xdr:rowOff>
    </xdr:from>
    <xdr:to>
      <xdr:col>22</xdr:col>
      <xdr:colOff>415925</xdr:colOff>
      <xdr:row>98</xdr:row>
      <xdr:rowOff>50434</xdr:rowOff>
    </xdr:to>
    <xdr:sp macro="" textlink="">
      <xdr:nvSpPr>
        <xdr:cNvPr id="719" name="円/楕円 718"/>
        <xdr:cNvSpPr/>
      </xdr:nvSpPr>
      <xdr:spPr>
        <a:xfrm>
          <a:off x="15430500" y="167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41561</xdr:rowOff>
    </xdr:from>
    <xdr:ext cx="534377" cy="259045"/>
    <xdr:sp macro="" textlink="">
      <xdr:nvSpPr>
        <xdr:cNvPr id="720" name="テキスト ボックス 719"/>
        <xdr:cNvSpPr txBox="1"/>
      </xdr:nvSpPr>
      <xdr:spPr>
        <a:xfrm>
          <a:off x="15214111" y="168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98087</xdr:rowOff>
    </xdr:from>
    <xdr:to>
      <xdr:col>21</xdr:col>
      <xdr:colOff>212725</xdr:colOff>
      <xdr:row>98</xdr:row>
      <xdr:rowOff>28237</xdr:rowOff>
    </xdr:to>
    <xdr:sp macro="" textlink="">
      <xdr:nvSpPr>
        <xdr:cNvPr id="721" name="円/楕円 720"/>
        <xdr:cNvSpPr/>
      </xdr:nvSpPr>
      <xdr:spPr>
        <a:xfrm>
          <a:off x="14541500" y="167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19364</xdr:rowOff>
    </xdr:from>
    <xdr:ext cx="534377" cy="259045"/>
    <xdr:sp macro="" textlink="">
      <xdr:nvSpPr>
        <xdr:cNvPr id="722" name="テキスト ボックス 721"/>
        <xdr:cNvSpPr txBox="1"/>
      </xdr:nvSpPr>
      <xdr:spPr>
        <a:xfrm>
          <a:off x="14325111" y="168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100341</xdr:rowOff>
    </xdr:from>
    <xdr:to>
      <xdr:col>20</xdr:col>
      <xdr:colOff>9525</xdr:colOff>
      <xdr:row>98</xdr:row>
      <xdr:rowOff>30491</xdr:rowOff>
    </xdr:to>
    <xdr:sp macro="" textlink="">
      <xdr:nvSpPr>
        <xdr:cNvPr id="723" name="円/楕円 722"/>
        <xdr:cNvSpPr/>
      </xdr:nvSpPr>
      <xdr:spPr>
        <a:xfrm>
          <a:off x="13652500" y="167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21618</xdr:rowOff>
    </xdr:from>
    <xdr:ext cx="534377" cy="259045"/>
    <xdr:sp macro="" textlink="">
      <xdr:nvSpPr>
        <xdr:cNvPr id="724" name="テキスト ボックス 723"/>
        <xdr:cNvSpPr txBox="1"/>
      </xdr:nvSpPr>
      <xdr:spPr>
        <a:xfrm>
          <a:off x="13436111" y="168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107373</xdr:rowOff>
    </xdr:from>
    <xdr:to>
      <xdr:col>18</xdr:col>
      <xdr:colOff>492125</xdr:colOff>
      <xdr:row>98</xdr:row>
      <xdr:rowOff>37523</xdr:rowOff>
    </xdr:to>
    <xdr:sp macro="" textlink="">
      <xdr:nvSpPr>
        <xdr:cNvPr id="725" name="円/楕円 724"/>
        <xdr:cNvSpPr/>
      </xdr:nvSpPr>
      <xdr:spPr>
        <a:xfrm>
          <a:off x="12763500" y="167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28650</xdr:rowOff>
    </xdr:from>
    <xdr:ext cx="534377" cy="259045"/>
    <xdr:sp macro="" textlink="">
      <xdr:nvSpPr>
        <xdr:cNvPr id="726" name="テキスト ボックス 725"/>
        <xdr:cNvSpPr txBox="1"/>
      </xdr:nvSpPr>
      <xdr:spPr>
        <a:xfrm>
          <a:off x="12547111" y="168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93066</xdr:rowOff>
    </xdr:from>
    <xdr:to>
      <xdr:col>32</xdr:col>
      <xdr:colOff>186689</xdr:colOff>
      <xdr:row>39</xdr:row>
      <xdr:rowOff>44450</xdr:rowOff>
    </xdr:to>
    <xdr:cxnSp macro="">
      <xdr:nvCxnSpPr>
        <xdr:cNvPr id="750" name="直線コネクタ 749"/>
        <xdr:cNvCxnSpPr/>
      </xdr:nvCxnSpPr>
      <xdr:spPr>
        <a:xfrm flipV="1">
          <a:off x="22159595" y="6436716"/>
          <a:ext cx="1269" cy="294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94657</xdr:rowOff>
    </xdr:from>
    <xdr:ext cx="249299" cy="259045"/>
    <xdr:sp macro="" textlink="">
      <xdr:nvSpPr>
        <xdr:cNvPr id="751" name="諸支出金最小値テキスト"/>
        <xdr:cNvSpPr txBox="1"/>
      </xdr:nvSpPr>
      <xdr:spPr>
        <a:xfrm>
          <a:off x="22212300" y="6781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39743</xdr:rowOff>
    </xdr:from>
    <xdr:ext cx="469744" cy="259045"/>
    <xdr:sp macro="" textlink="">
      <xdr:nvSpPr>
        <xdr:cNvPr id="753" name="諸支出金最大値テキスト"/>
        <xdr:cNvSpPr txBox="1"/>
      </xdr:nvSpPr>
      <xdr:spPr>
        <a:xfrm>
          <a:off x="22212300" y="62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37</xdr:row>
      <xdr:rowOff>93066</xdr:rowOff>
    </xdr:from>
    <xdr:to>
      <xdr:col>32</xdr:col>
      <xdr:colOff>276225</xdr:colOff>
      <xdr:row>37</xdr:row>
      <xdr:rowOff>93066</xdr:rowOff>
    </xdr:to>
    <xdr:cxnSp macro="">
      <xdr:nvCxnSpPr>
        <xdr:cNvPr id="754" name="直線コネクタ 753"/>
        <xdr:cNvCxnSpPr/>
      </xdr:nvCxnSpPr>
      <xdr:spPr>
        <a:xfrm>
          <a:off x="22072600" y="643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12107</xdr:rowOff>
    </xdr:from>
    <xdr:ext cx="313932" cy="259045"/>
    <xdr:sp macro="" textlink="">
      <xdr:nvSpPr>
        <xdr:cNvPr id="756" name="諸支出金平均値テキスト"/>
        <xdr:cNvSpPr txBox="1"/>
      </xdr:nvSpPr>
      <xdr:spPr>
        <a:xfrm>
          <a:off x="22212300" y="65272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160680</xdr:rowOff>
    </xdr:from>
    <xdr:to>
      <xdr:col>32</xdr:col>
      <xdr:colOff>238125</xdr:colOff>
      <xdr:row>39</xdr:row>
      <xdr:rowOff>90830</xdr:rowOff>
    </xdr:to>
    <xdr:sp macro="" textlink="">
      <xdr:nvSpPr>
        <xdr:cNvPr id="757" name="フローチャート : 判断 756"/>
        <xdr:cNvSpPr/>
      </xdr:nvSpPr>
      <xdr:spPr>
        <a:xfrm>
          <a:off x="22110700" y="66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159689</xdr:rowOff>
    </xdr:from>
    <xdr:to>
      <xdr:col>31</xdr:col>
      <xdr:colOff>85725</xdr:colOff>
      <xdr:row>39</xdr:row>
      <xdr:rowOff>89839</xdr:rowOff>
    </xdr:to>
    <xdr:sp macro="" textlink="">
      <xdr:nvSpPr>
        <xdr:cNvPr id="759" name="フローチャート : 判断 758"/>
        <xdr:cNvSpPr/>
      </xdr:nvSpPr>
      <xdr:spPr>
        <a:xfrm>
          <a:off x="21272500" y="667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106367</xdr:rowOff>
    </xdr:from>
    <xdr:ext cx="313932" cy="259045"/>
    <xdr:sp macro="" textlink="">
      <xdr:nvSpPr>
        <xdr:cNvPr id="760" name="テキスト ボックス 759"/>
        <xdr:cNvSpPr txBox="1"/>
      </xdr:nvSpPr>
      <xdr:spPr>
        <a:xfrm>
          <a:off x="21166333" y="64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76759</xdr:rowOff>
    </xdr:from>
    <xdr:to>
      <xdr:col>29</xdr:col>
      <xdr:colOff>517525</xdr:colOff>
      <xdr:row>39</xdr:row>
      <xdr:rowOff>44450</xdr:rowOff>
    </xdr:to>
    <xdr:cxnSp macro="">
      <xdr:nvCxnSpPr>
        <xdr:cNvPr id="761" name="直線コネクタ 760"/>
        <xdr:cNvCxnSpPr/>
      </xdr:nvCxnSpPr>
      <xdr:spPr>
        <a:xfrm>
          <a:off x="19545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152908</xdr:rowOff>
    </xdr:from>
    <xdr:to>
      <xdr:col>29</xdr:col>
      <xdr:colOff>568325</xdr:colOff>
      <xdr:row>39</xdr:row>
      <xdr:rowOff>83058</xdr:rowOff>
    </xdr:to>
    <xdr:sp macro="" textlink="">
      <xdr:nvSpPr>
        <xdr:cNvPr id="762" name="フローチャート : 判断 761"/>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99585</xdr:rowOff>
    </xdr:from>
    <xdr:ext cx="378565" cy="259045"/>
    <xdr:sp macro="" textlink="">
      <xdr:nvSpPr>
        <xdr:cNvPr id="763" name="テキスト ボックス 762"/>
        <xdr:cNvSpPr txBox="1"/>
      </xdr:nvSpPr>
      <xdr:spPr>
        <a:xfrm>
          <a:off x="20245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76759</xdr:rowOff>
    </xdr:from>
    <xdr:to>
      <xdr:col>28</xdr:col>
      <xdr:colOff>314325</xdr:colOff>
      <xdr:row>39</xdr:row>
      <xdr:rowOff>44450</xdr:rowOff>
    </xdr:to>
    <xdr:cxnSp macro="">
      <xdr:nvCxnSpPr>
        <xdr:cNvPr id="764" name="直線コネクタ 763"/>
        <xdr:cNvCxnSpPr/>
      </xdr:nvCxnSpPr>
      <xdr:spPr>
        <a:xfrm flipV="1">
          <a:off x="18656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147345</xdr:rowOff>
    </xdr:from>
    <xdr:to>
      <xdr:col>28</xdr:col>
      <xdr:colOff>365125</xdr:colOff>
      <xdr:row>39</xdr:row>
      <xdr:rowOff>77495</xdr:rowOff>
    </xdr:to>
    <xdr:sp macro="" textlink="">
      <xdr:nvSpPr>
        <xdr:cNvPr id="765" name="フローチャート : 判断 764"/>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68622</xdr:rowOff>
    </xdr:from>
    <xdr:ext cx="378565" cy="259045"/>
    <xdr:sp macro="" textlink="">
      <xdr:nvSpPr>
        <xdr:cNvPr id="766" name="テキスト ボックス 765"/>
        <xdr:cNvSpPr txBox="1"/>
      </xdr:nvSpPr>
      <xdr:spPr>
        <a:xfrm>
          <a:off x="19356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150013</xdr:rowOff>
    </xdr:from>
    <xdr:to>
      <xdr:col>27</xdr:col>
      <xdr:colOff>161925</xdr:colOff>
      <xdr:row>39</xdr:row>
      <xdr:rowOff>80163</xdr:rowOff>
    </xdr:to>
    <xdr:sp macro="" textlink="">
      <xdr:nvSpPr>
        <xdr:cNvPr id="767" name="フローチャート : 判断 766"/>
        <xdr:cNvSpPr/>
      </xdr:nvSpPr>
      <xdr:spPr>
        <a:xfrm>
          <a:off x="18605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96690</xdr:rowOff>
    </xdr:from>
    <xdr:ext cx="378565" cy="259045"/>
    <xdr:sp macro="" textlink="">
      <xdr:nvSpPr>
        <xdr:cNvPr id="768" name="テキスト ボックス 767"/>
        <xdr:cNvSpPr txBox="1"/>
      </xdr:nvSpPr>
      <xdr:spPr>
        <a:xfrm>
          <a:off x="18467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139107</xdr:rowOff>
    </xdr:from>
    <xdr:ext cx="249299" cy="259045"/>
    <xdr:sp macro="" textlink="">
      <xdr:nvSpPr>
        <xdr:cNvPr id="775" name="諸支出金該当値テキスト"/>
        <xdr:cNvSpPr txBox="1"/>
      </xdr:nvSpPr>
      <xdr:spPr>
        <a:xfrm>
          <a:off x="22212300" y="6654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25959</xdr:rowOff>
    </xdr:from>
    <xdr:to>
      <xdr:col>28</xdr:col>
      <xdr:colOff>365125</xdr:colOff>
      <xdr:row>30</xdr:row>
      <xdr:rowOff>127559</xdr:rowOff>
    </xdr:to>
    <xdr:sp macro="" textlink="">
      <xdr:nvSpPr>
        <xdr:cNvPr id="780" name="円/楕円 779"/>
        <xdr:cNvSpPr/>
      </xdr:nvSpPr>
      <xdr:spPr>
        <a:xfrm>
          <a:off x="19494500" y="51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144086</xdr:rowOff>
    </xdr:from>
    <xdr:ext cx="534377" cy="259045"/>
    <xdr:sp macro="" textlink="">
      <xdr:nvSpPr>
        <xdr:cNvPr id="781" name="テキスト ボックス 780"/>
        <xdr:cNvSpPr txBox="1"/>
      </xdr:nvSpPr>
      <xdr:spPr>
        <a:xfrm>
          <a:off x="19278111" y="4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46,026</a:t>
          </a:r>
          <a:r>
            <a:rPr kumimoji="1" lang="ja-JP" altLang="en-US" sz="1300">
              <a:latin typeface="ＭＳ Ｐゴシック"/>
            </a:rPr>
            <a:t>円となっており、土地取得特別会計用地購入費が増となった平成</a:t>
          </a:r>
          <a:r>
            <a:rPr kumimoji="1" lang="en-US" altLang="ja-JP" sz="1300">
              <a:latin typeface="ＭＳ Ｐゴシック"/>
            </a:rPr>
            <a:t>25</a:t>
          </a:r>
          <a:r>
            <a:rPr kumimoji="1" lang="ja-JP" altLang="en-US" sz="1300">
              <a:latin typeface="ＭＳ Ｐゴシック"/>
            </a:rPr>
            <a:t>年度を除いては、概ね同水準（住民一人当たり</a:t>
          </a:r>
          <a:r>
            <a:rPr kumimoji="1" lang="en-US" altLang="ja-JP" sz="1300">
              <a:latin typeface="ＭＳ Ｐゴシック"/>
            </a:rPr>
            <a:t>47,000</a:t>
          </a:r>
          <a:r>
            <a:rPr kumimoji="1" lang="ja-JP" altLang="en-US" sz="1300">
              <a:latin typeface="ＭＳ Ｐゴシック"/>
            </a:rPr>
            <a:t>円程度）で推移している。なお、平成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年度は、基幹系システムの共同利用（クラウド化）導入に要する経費の増等により、一時的に増となったものである。</a:t>
          </a:r>
        </a:p>
        <a:p>
          <a:r>
            <a:rPr kumimoji="1" lang="ja-JP" altLang="en-US" sz="1300">
              <a:latin typeface="ＭＳ Ｐゴシック"/>
            </a:rPr>
            <a:t>・「民生費」は、住民一人当たり</a:t>
          </a:r>
          <a:r>
            <a:rPr kumimoji="1" lang="en-US" altLang="ja-JP" sz="1300">
              <a:latin typeface="ＭＳ Ｐゴシック"/>
            </a:rPr>
            <a:t>140,780</a:t>
          </a:r>
          <a:r>
            <a:rPr kumimoji="1" lang="ja-JP" altLang="en-US" sz="1300">
              <a:latin typeface="ＭＳ Ｐゴシック"/>
            </a:rPr>
            <a:t>円となっており、歳出決算総額に占める割合が最も大きい（歳出決算総額の</a:t>
          </a:r>
          <a:r>
            <a:rPr kumimoji="1" lang="en-US" altLang="ja-JP" sz="1300">
              <a:latin typeface="ＭＳ Ｐゴシック"/>
            </a:rPr>
            <a:t>42.4</a:t>
          </a:r>
          <a:r>
            <a:rPr kumimoji="1" lang="ja-JP" altLang="en-US" sz="1300">
              <a:latin typeface="ＭＳ Ｐゴシック"/>
            </a:rPr>
            <a:t>％）。これは、障害者福祉サービスに要する経費を含む社会福祉費、子育て支援施策に要する経費である児童福祉費が増加傾向にあることから、類似団体平均と比較して一人当たりコストが高い状況にある。平成</a:t>
          </a:r>
          <a:r>
            <a:rPr kumimoji="1" lang="en-US" altLang="ja-JP" sz="1300">
              <a:latin typeface="ＭＳ Ｐゴシック"/>
            </a:rPr>
            <a:t>28</a:t>
          </a:r>
          <a:r>
            <a:rPr kumimoji="1" lang="ja-JP" altLang="en-US" sz="1300">
              <a:latin typeface="ＭＳ Ｐゴシック"/>
            </a:rPr>
            <a:t>年度からは、私立幼稚園の子ども・子育て支援新制度への移行に伴う経費が増となっている。</a:t>
          </a:r>
        </a:p>
        <a:p>
          <a:r>
            <a:rPr kumimoji="1" lang="ja-JP" altLang="en-US" sz="1300">
              <a:latin typeface="ＭＳ Ｐゴシック"/>
            </a:rPr>
            <a:t>・「教育費」は、平成</a:t>
          </a:r>
          <a:r>
            <a:rPr kumimoji="1" lang="en-US" altLang="ja-JP" sz="1300">
              <a:latin typeface="ＭＳ Ｐゴシック"/>
            </a:rPr>
            <a:t>24</a:t>
          </a:r>
          <a:r>
            <a:rPr kumimoji="1" lang="ja-JP" altLang="en-US" sz="1300">
              <a:latin typeface="ＭＳ Ｐゴシック"/>
            </a:rPr>
            <a:t>年度以降、住民一人当たり</a:t>
          </a:r>
          <a:r>
            <a:rPr kumimoji="1" lang="en-US" altLang="ja-JP" sz="1300">
              <a:latin typeface="ＭＳ Ｐゴシック"/>
            </a:rPr>
            <a:t>33,000</a:t>
          </a:r>
          <a:r>
            <a:rPr kumimoji="1" lang="ja-JP" altLang="en-US" sz="1300">
              <a:latin typeface="ＭＳ Ｐゴシック"/>
            </a:rPr>
            <a:t>円程度で推移していたが、平成</a:t>
          </a:r>
          <a:r>
            <a:rPr kumimoji="1" lang="en-US" altLang="ja-JP" sz="1300">
              <a:latin typeface="ＭＳ Ｐゴシック"/>
            </a:rPr>
            <a:t>27</a:t>
          </a:r>
          <a:r>
            <a:rPr kumimoji="1" lang="ja-JP" altLang="en-US" sz="1300">
              <a:latin typeface="ＭＳ Ｐゴシック"/>
            </a:rPr>
            <a:t>年度はくまの・みらい交流館建設事業等により一時的に増となっている。平成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年度までと同水準となっているが、今後も小中学校の大規模改造事業等の実施が見込まれる。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「財政調整基金残高」は、毎年、基金取崩額の減少に努め、標準財政規模に対して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割を超える状況を維持している。</a:t>
          </a:r>
        </a:p>
        <a:p>
          <a:r>
            <a:rPr kumimoji="1" lang="ja-JP" altLang="en-US" sz="1100">
              <a:latin typeface="ＭＳ ゴシック" pitchFamily="49" charset="-128"/>
              <a:ea typeface="ＭＳ ゴシック" pitchFamily="49" charset="-128"/>
            </a:rPr>
            <a:t>　「実質収支額」は、医療費や扶助費等の決算額等の影響から、例年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億円前後発生している。おおむね</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％が望ましいとされている実質収支比率は、平成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2.68</a:t>
          </a:r>
          <a:r>
            <a:rPr kumimoji="1" lang="ja-JP" altLang="en-US" sz="1100">
              <a:latin typeface="ＭＳ ゴシック" pitchFamily="49" charset="-128"/>
              <a:ea typeface="ＭＳ ゴシック" pitchFamily="49" charset="-128"/>
            </a:rPr>
            <a:t>％とやや減少したが、例年適正な水準を維持している。</a:t>
          </a:r>
        </a:p>
        <a:p>
          <a:r>
            <a:rPr kumimoji="1" lang="ja-JP" altLang="en-US" sz="1100">
              <a:latin typeface="ＭＳ ゴシック" pitchFamily="49" charset="-128"/>
              <a:ea typeface="ＭＳ ゴシック" pitchFamily="49" charset="-128"/>
            </a:rPr>
            <a:t>　「実質単年度収支」は、毎年必要経費に係る基金取崩しや、制度に則った基金積立を実施しているため変動があり、平成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年度は取崩しが減少したことによりプラスとなったが、平成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年度及び</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年度については、基金積立を上回る取崩しを行った影響によりマイナスとなっている。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12288;&#36001;&#25919;/12&#12288;&#35519;&#26619;/&#9675;&#36001;&#25919;&#29366;&#27841;&#36039;&#26009;&#38598;/H29&#24180;&#24230;/H30.03.26_H28&#27770;&#31639;&#12288;&#36039;&#26009;&#38598;&#12398;&#20316;&#25104;&#21450;&#12403;&#25552;&#20986;&#65288;&#36861;&#21152;&#20998;&#65289;/02%20&#22238;&#31572;/&#12304;&#36001;&#25919;&#29366;&#27841;&#36039;&#26009;&#38598;&#12305;_343072_&#29066;&#37326;&#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40.5</v>
          </cell>
          <cell r="L73">
            <v>24.9</v>
          </cell>
          <cell r="M73">
            <v>11.8</v>
          </cell>
          <cell r="N73">
            <v>8.9</v>
          </cell>
          <cell r="O73">
            <v>7.4</v>
          </cell>
        </row>
        <row r="75">
          <cell r="K75">
            <v>11</v>
          </cell>
          <cell r="L75">
            <v>10.5</v>
          </cell>
          <cell r="M75">
            <v>9.9</v>
          </cell>
          <cell r="N75">
            <v>9</v>
          </cell>
          <cell r="O75">
            <v>8.1</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8291045</v>
      </c>
      <c r="BO4" s="381"/>
      <c r="BP4" s="381"/>
      <c r="BQ4" s="381"/>
      <c r="BR4" s="381"/>
      <c r="BS4" s="381"/>
      <c r="BT4" s="381"/>
      <c r="BU4" s="382"/>
      <c r="BV4" s="380">
        <v>8777150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2.7</v>
      </c>
      <c r="CU4" s="558"/>
      <c r="CV4" s="558"/>
      <c r="CW4" s="558"/>
      <c r="CX4" s="558"/>
      <c r="CY4" s="558"/>
      <c r="CZ4" s="558"/>
      <c r="DA4" s="559"/>
      <c r="DB4" s="557">
        <v>3.7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8106202</v>
      </c>
      <c r="BO5" s="386"/>
      <c r="BP5" s="386"/>
      <c r="BQ5" s="386"/>
      <c r="BR5" s="386"/>
      <c r="BS5" s="386"/>
      <c r="BT5" s="386"/>
      <c r="BU5" s="387"/>
      <c r="BV5" s="385">
        <v>8582886</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96.8</v>
      </c>
      <c r="CU5" s="356"/>
      <c r="CV5" s="356"/>
      <c r="CW5" s="356"/>
      <c r="CX5" s="356"/>
      <c r="CY5" s="356"/>
      <c r="CZ5" s="356"/>
      <c r="DA5" s="357"/>
      <c r="DB5" s="355">
        <v>93</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184843</v>
      </c>
      <c r="BO6" s="386"/>
      <c r="BP6" s="386"/>
      <c r="BQ6" s="386"/>
      <c r="BR6" s="386"/>
      <c r="BS6" s="386"/>
      <c r="BT6" s="386"/>
      <c r="BU6" s="387"/>
      <c r="BV6" s="385">
        <v>194264</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102.6</v>
      </c>
      <c r="CU6" s="532"/>
      <c r="CV6" s="532"/>
      <c r="CW6" s="532"/>
      <c r="CX6" s="532"/>
      <c r="CY6" s="532"/>
      <c r="CZ6" s="532"/>
      <c r="DA6" s="533"/>
      <c r="DB6" s="531">
        <v>99.8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53164</v>
      </c>
      <c r="BO7" s="386"/>
      <c r="BP7" s="386"/>
      <c r="BQ7" s="386"/>
      <c r="BR7" s="386"/>
      <c r="BS7" s="386"/>
      <c r="BT7" s="386"/>
      <c r="BU7" s="387"/>
      <c r="BV7" s="385">
        <v>12239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4913409</v>
      </c>
      <c r="CU7" s="386"/>
      <c r="CV7" s="386"/>
      <c r="CW7" s="386"/>
      <c r="CX7" s="386"/>
      <c r="CY7" s="386"/>
      <c r="CZ7" s="386"/>
      <c r="DA7" s="387"/>
      <c r="DB7" s="385">
        <v>4961524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131679</v>
      </c>
      <c r="BO8" s="386"/>
      <c r="BP8" s="386"/>
      <c r="BQ8" s="386"/>
      <c r="BR8" s="386"/>
      <c r="BS8" s="386"/>
      <c r="BT8" s="386"/>
      <c r="BU8" s="387"/>
      <c r="BV8" s="385">
        <v>182025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0.55000000000000004</v>
      </c>
      <c r="CU8" s="495"/>
      <c r="CV8" s="495"/>
      <c r="CW8" s="495"/>
      <c r="CX8" s="495"/>
      <c r="CY8" s="495"/>
      <c r="CZ8" s="495"/>
      <c r="DA8" s="496"/>
      <c r="DB8" s="494">
        <v>0.54</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23755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-50346</v>
      </c>
      <c r="BO9" s="386"/>
      <c r="BP9" s="386"/>
      <c r="BQ9" s="386"/>
      <c r="BR9" s="386"/>
      <c r="BS9" s="386"/>
      <c r="BT9" s="386"/>
      <c r="BU9" s="387"/>
      <c r="BV9" s="385">
        <v>9039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11.3</v>
      </c>
      <c r="CU9" s="356"/>
      <c r="CV9" s="356"/>
      <c r="CW9" s="356"/>
      <c r="CX9" s="356"/>
      <c r="CY9" s="356"/>
      <c r="CZ9" s="356"/>
      <c r="DA9" s="357"/>
      <c r="DB9" s="355">
        <v>10.8</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24533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91467</v>
      </c>
      <c r="BO10" s="386"/>
      <c r="BP10" s="386"/>
      <c r="BQ10" s="386"/>
      <c r="BR10" s="386"/>
      <c r="BS10" s="386"/>
      <c r="BT10" s="386"/>
      <c r="BU10" s="387"/>
      <c r="BV10" s="385">
        <v>87336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24437</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80000</v>
      </c>
      <c r="BO12" s="386"/>
      <c r="BP12" s="386"/>
      <c r="BQ12" s="386"/>
      <c r="BR12" s="386"/>
      <c r="BS12" s="386"/>
      <c r="BT12" s="386"/>
      <c r="BU12" s="387"/>
      <c r="BV12" s="385">
        <v>44911</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24263</v>
      </c>
      <c r="S13" s="487"/>
      <c r="T13" s="487"/>
      <c r="U13" s="487"/>
      <c r="V13" s="488"/>
      <c r="W13" s="474" t="s">
        <v>123</v>
      </c>
      <c r="X13" s="398"/>
      <c r="Y13" s="398"/>
      <c r="Z13" s="398"/>
      <c r="AA13" s="398"/>
      <c r="AB13" s="399"/>
      <c r="AC13" s="361">
        <v>196</v>
      </c>
      <c r="AD13" s="362"/>
      <c r="AE13" s="362"/>
      <c r="AF13" s="362"/>
      <c r="AG13" s="363"/>
      <c r="AH13" s="361">
        <v>204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-38879</v>
      </c>
      <c r="BO13" s="386"/>
      <c r="BP13" s="386"/>
      <c r="BQ13" s="386"/>
      <c r="BR13" s="386"/>
      <c r="BS13" s="386"/>
      <c r="BT13" s="386"/>
      <c r="BU13" s="387"/>
      <c r="BV13" s="385">
        <v>51464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8.1</v>
      </c>
      <c r="CU13" s="356"/>
      <c r="CV13" s="356"/>
      <c r="CW13" s="356"/>
      <c r="CX13" s="356"/>
      <c r="CY13" s="356"/>
      <c r="CZ13" s="356"/>
      <c r="DA13" s="357"/>
      <c r="DB13" s="355">
        <v>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24667</v>
      </c>
      <c r="S14" s="487"/>
      <c r="T14" s="487"/>
      <c r="U14" s="487"/>
      <c r="V14" s="488"/>
      <c r="W14" s="489"/>
      <c r="X14" s="401"/>
      <c r="Y14" s="401"/>
      <c r="Z14" s="401"/>
      <c r="AA14" s="401"/>
      <c r="AB14" s="402"/>
      <c r="AC14" s="479">
        <v>1.8</v>
      </c>
      <c r="AD14" s="480"/>
      <c r="AE14" s="480"/>
      <c r="AF14" s="480"/>
      <c r="AG14" s="481"/>
      <c r="AH14" s="479">
        <v>1.8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7.4</v>
      </c>
      <c r="CU14" s="458"/>
      <c r="CV14" s="458"/>
      <c r="CW14" s="458"/>
      <c r="CX14" s="458"/>
      <c r="CY14" s="458"/>
      <c r="CZ14" s="458"/>
      <c r="DA14" s="459"/>
      <c r="DB14" s="490">
        <v>8.9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24521</v>
      </c>
      <c r="S15" s="487"/>
      <c r="T15" s="487"/>
      <c r="U15" s="487"/>
      <c r="V15" s="488"/>
      <c r="W15" s="474" t="s">
        <v>130</v>
      </c>
      <c r="X15" s="398"/>
      <c r="Y15" s="398"/>
      <c r="Z15" s="398"/>
      <c r="AA15" s="398"/>
      <c r="AB15" s="399"/>
      <c r="AC15" s="361">
        <v>3796</v>
      </c>
      <c r="AD15" s="362"/>
      <c r="AE15" s="362"/>
      <c r="AF15" s="362"/>
      <c r="AG15" s="363"/>
      <c r="AH15" s="361">
        <v>4002</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2282101</v>
      </c>
      <c r="BO15" s="381"/>
      <c r="BP15" s="381"/>
      <c r="BQ15" s="381"/>
      <c r="BR15" s="381"/>
      <c r="BS15" s="381"/>
      <c r="BT15" s="381"/>
      <c r="BU15" s="382"/>
      <c r="BV15" s="380">
        <v>2227258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35.5</v>
      </c>
      <c r="AD16" s="480"/>
      <c r="AE16" s="480"/>
      <c r="AF16" s="480"/>
      <c r="AG16" s="481"/>
      <c r="AH16" s="479">
        <v>36.299999999999997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4048417</v>
      </c>
      <c r="BO16" s="386"/>
      <c r="BP16" s="386"/>
      <c r="BQ16" s="386"/>
      <c r="BR16" s="386"/>
      <c r="BS16" s="386"/>
      <c r="BT16" s="386"/>
      <c r="BU16" s="387"/>
      <c r="BV16" s="385">
        <v>4031719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6687</v>
      </c>
      <c r="AD17" s="362"/>
      <c r="AE17" s="362"/>
      <c r="AF17" s="362"/>
      <c r="AG17" s="363"/>
      <c r="AH17" s="361">
        <v>6822</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2875959</v>
      </c>
      <c r="BO17" s="386"/>
      <c r="BP17" s="386"/>
      <c r="BQ17" s="386"/>
      <c r="BR17" s="386"/>
      <c r="BS17" s="386"/>
      <c r="BT17" s="386"/>
      <c r="BU17" s="387"/>
      <c r="BV17" s="385">
        <v>2798500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33.76</v>
      </c>
      <c r="M18" s="450"/>
      <c r="N18" s="450"/>
      <c r="O18" s="450"/>
      <c r="P18" s="450"/>
      <c r="Q18" s="450"/>
      <c r="R18" s="451"/>
      <c r="S18" s="451"/>
      <c r="T18" s="451"/>
      <c r="U18" s="451"/>
      <c r="V18" s="452"/>
      <c r="W18" s="466"/>
      <c r="X18" s="467"/>
      <c r="Y18" s="467"/>
      <c r="Z18" s="467"/>
      <c r="AA18" s="467"/>
      <c r="AB18" s="475"/>
      <c r="AC18" s="349">
        <v>62.6</v>
      </c>
      <c r="AD18" s="350"/>
      <c r="AE18" s="350"/>
      <c r="AF18" s="350"/>
      <c r="AG18" s="453"/>
      <c r="AH18" s="349">
        <v>61.9</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4746069</v>
      </c>
      <c r="BO18" s="386"/>
      <c r="BP18" s="386"/>
      <c r="BQ18" s="386"/>
      <c r="BR18" s="386"/>
      <c r="BS18" s="386"/>
      <c r="BT18" s="386"/>
      <c r="BU18" s="387"/>
      <c r="BV18" s="385">
        <v>4708340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704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5522579</v>
      </c>
      <c r="BO19" s="386"/>
      <c r="BP19" s="386"/>
      <c r="BQ19" s="386"/>
      <c r="BR19" s="386"/>
      <c r="BS19" s="386"/>
      <c r="BT19" s="386"/>
      <c r="BU19" s="387"/>
      <c r="BV19" s="385">
        <v>5651752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9430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6421901</v>
      </c>
      <c r="BO23" s="386"/>
      <c r="BP23" s="386"/>
      <c r="BQ23" s="386"/>
      <c r="BR23" s="386"/>
      <c r="BS23" s="386"/>
      <c r="BT23" s="386"/>
      <c r="BU23" s="387"/>
      <c r="BV23" s="385">
        <v>6527617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8210</v>
      </c>
      <c r="R24" s="362"/>
      <c r="S24" s="362"/>
      <c r="T24" s="362"/>
      <c r="U24" s="362"/>
      <c r="V24" s="363"/>
      <c r="W24" s="427"/>
      <c r="X24" s="418"/>
      <c r="Y24" s="419"/>
      <c r="Z24" s="358" t="s">
        <v>154</v>
      </c>
      <c r="AA24" s="359"/>
      <c r="AB24" s="359"/>
      <c r="AC24" s="359"/>
      <c r="AD24" s="359"/>
      <c r="AE24" s="359"/>
      <c r="AF24" s="359"/>
      <c r="AG24" s="360"/>
      <c r="AH24" s="361">
        <v>132</v>
      </c>
      <c r="AI24" s="362"/>
      <c r="AJ24" s="362"/>
      <c r="AK24" s="362"/>
      <c r="AL24" s="363"/>
      <c r="AM24" s="361">
        <v>400884</v>
      </c>
      <c r="AN24" s="362"/>
      <c r="AO24" s="362"/>
      <c r="AP24" s="362"/>
      <c r="AQ24" s="362"/>
      <c r="AR24" s="363"/>
      <c r="AS24" s="361">
        <v>3037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6174526</v>
      </c>
      <c r="BO24" s="386"/>
      <c r="BP24" s="386"/>
      <c r="BQ24" s="386"/>
      <c r="BR24" s="386"/>
      <c r="BS24" s="386"/>
      <c r="BT24" s="386"/>
      <c r="BU24" s="387"/>
      <c r="BV24" s="385">
        <v>6206824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6860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289928</v>
      </c>
      <c r="BO25" s="381"/>
      <c r="BP25" s="381"/>
      <c r="BQ25" s="381"/>
      <c r="BR25" s="381"/>
      <c r="BS25" s="381"/>
      <c r="BT25" s="381"/>
      <c r="BU25" s="382"/>
      <c r="BV25" s="380">
        <v>204857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6350</v>
      </c>
      <c r="R26" s="362"/>
      <c r="S26" s="362"/>
      <c r="T26" s="362"/>
      <c r="U26" s="362"/>
      <c r="V26" s="363"/>
      <c r="W26" s="427"/>
      <c r="X26" s="418"/>
      <c r="Y26" s="419"/>
      <c r="Z26" s="358" t="s">
        <v>160</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3280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113046</v>
      </c>
      <c r="BO27" s="389"/>
      <c r="BP27" s="389"/>
      <c r="BQ27" s="389"/>
      <c r="BR27" s="389"/>
      <c r="BS27" s="389"/>
      <c r="BT27" s="389"/>
      <c r="BU27" s="390"/>
      <c r="BV27" s="388">
        <v>113046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2710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1539329</v>
      </c>
      <c r="BO28" s="381"/>
      <c r="BP28" s="381"/>
      <c r="BQ28" s="381"/>
      <c r="BR28" s="381"/>
      <c r="BS28" s="381"/>
      <c r="BT28" s="381"/>
      <c r="BU28" s="382"/>
      <c r="BV28" s="380">
        <v>1527862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14</v>
      </c>
      <c r="M29" s="362"/>
      <c r="N29" s="362"/>
      <c r="O29" s="362"/>
      <c r="P29" s="363"/>
      <c r="Q29" s="361">
        <v>2620</v>
      </c>
      <c r="R29" s="362"/>
      <c r="S29" s="362"/>
      <c r="T29" s="362"/>
      <c r="U29" s="362"/>
      <c r="V29" s="363"/>
      <c r="W29" s="428"/>
      <c r="X29" s="429"/>
      <c r="Y29" s="430"/>
      <c r="Z29" s="358" t="s">
        <v>170</v>
      </c>
      <c r="AA29" s="359"/>
      <c r="AB29" s="359"/>
      <c r="AC29" s="359"/>
      <c r="AD29" s="359"/>
      <c r="AE29" s="359"/>
      <c r="AF29" s="359"/>
      <c r="AG29" s="360"/>
      <c r="AH29" s="361">
        <v>132</v>
      </c>
      <c r="AI29" s="362"/>
      <c r="AJ29" s="362"/>
      <c r="AK29" s="362"/>
      <c r="AL29" s="363"/>
      <c r="AM29" s="361">
        <v>400884</v>
      </c>
      <c r="AN29" s="362"/>
      <c r="AO29" s="362"/>
      <c r="AP29" s="362"/>
      <c r="AQ29" s="362"/>
      <c r="AR29" s="363"/>
      <c r="AS29" s="361">
        <v>3037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50149</v>
      </c>
      <c r="BO29" s="386"/>
      <c r="BP29" s="386"/>
      <c r="BQ29" s="386"/>
      <c r="BR29" s="386"/>
      <c r="BS29" s="386"/>
      <c r="BT29" s="386"/>
      <c r="BU29" s="387"/>
      <c r="BV29" s="385">
        <v>50091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1119959</v>
      </c>
      <c r="BO30" s="389"/>
      <c r="BP30" s="389"/>
      <c r="BQ30" s="389"/>
      <c r="BR30" s="389"/>
      <c r="BS30" s="389"/>
      <c r="BT30" s="389"/>
      <c r="BU30" s="390"/>
      <c r="BV30" s="388">
        <v>1214162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上水道事業会計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広島県後期高齢者医療広域連合（一般会計）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一般財団法人　筆の里振興事業団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広島県後期高齢者医療広域連合（後期高齢者医療特別会計）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広島県市町総合事務組合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安芸地区衛生施設管理組合（一般会計）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安芸地区衛生施設管理組合（安芸地区広域ごみ焼却場事業特別会計）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広島県海田高等学校財産組合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525</v>
      </c>
      <c r="D34" s="1154"/>
      <c r="E34" s="1155"/>
      <c r="F34" s="32">
        <v>12.93</v>
      </c>
      <c r="G34" s="33">
        <v>14.17</v>
      </c>
      <c r="H34" s="33">
        <v>14.81</v>
      </c>
      <c r="I34" s="33">
        <v>16.670000000000002</v>
      </c>
      <c r="J34" s="34">
        <v>17.61</v>
      </c>
      <c r="K34" s="22"/>
      <c r="L34" s="22"/>
      <c r="M34" s="22"/>
      <c r="N34" s="22"/>
      <c r="O34" s="22"/>
      <c r="P34" s="22"/>
    </row>
    <row r="35" spans="1:16" ht="39" customHeight="1">
      <c r="A35" s="22"/>
      <c r="B35" s="35"/>
      <c r="C35" s="1148" t="s">
        <v>526</v>
      </c>
      <c r="D35" s="1149"/>
      <c r="E35" s="1150"/>
      <c r="F35" s="36">
        <v>1.47</v>
      </c>
      <c r="G35" s="37">
        <v>1.95</v>
      </c>
      <c r="H35" s="37">
        <v>2.1800000000000002</v>
      </c>
      <c r="I35" s="37">
        <v>1.48</v>
      </c>
      <c r="J35" s="38">
        <v>2.72</v>
      </c>
      <c r="K35" s="22"/>
      <c r="L35" s="22"/>
      <c r="M35" s="22"/>
      <c r="N35" s="22"/>
      <c r="O35" s="22"/>
      <c r="P35" s="22"/>
    </row>
    <row r="36" spans="1:16" ht="39" customHeight="1">
      <c r="A36" s="22"/>
      <c r="B36" s="35"/>
      <c r="C36" s="1148" t="s">
        <v>527</v>
      </c>
      <c r="D36" s="1149"/>
      <c r="E36" s="1150"/>
      <c r="F36" s="36">
        <v>5.33</v>
      </c>
      <c r="G36" s="37">
        <v>3.53</v>
      </c>
      <c r="H36" s="37">
        <v>3.63</v>
      </c>
      <c r="I36" s="37">
        <v>3.66</v>
      </c>
      <c r="J36" s="38">
        <v>2.67</v>
      </c>
      <c r="K36" s="22"/>
      <c r="L36" s="22"/>
      <c r="M36" s="22"/>
      <c r="N36" s="22"/>
      <c r="O36" s="22"/>
      <c r="P36" s="22"/>
    </row>
    <row r="37" spans="1:16" ht="39" customHeight="1">
      <c r="A37" s="22"/>
      <c r="B37" s="35"/>
      <c r="C37" s="1148" t="s">
        <v>528</v>
      </c>
      <c r="D37" s="1149"/>
      <c r="E37" s="1150"/>
      <c r="F37" s="36">
        <v>3.03</v>
      </c>
      <c r="G37" s="37">
        <v>2.52</v>
      </c>
      <c r="H37" s="37">
        <v>0.53</v>
      </c>
      <c r="I37" s="37">
        <v>0.16</v>
      </c>
      <c r="J37" s="38">
        <v>0.37</v>
      </c>
      <c r="K37" s="22"/>
      <c r="L37" s="22"/>
      <c r="M37" s="22"/>
      <c r="N37" s="22"/>
      <c r="O37" s="22"/>
      <c r="P37" s="22"/>
    </row>
    <row r="38" spans="1:16" ht="39" customHeight="1">
      <c r="A38" s="22"/>
      <c r="B38" s="35"/>
      <c r="C38" s="1148" t="s">
        <v>529</v>
      </c>
      <c r="D38" s="1149"/>
      <c r="E38" s="1150"/>
      <c r="F38" s="36">
        <v>0.17</v>
      </c>
      <c r="G38" s="37">
        <v>0.16</v>
      </c>
      <c r="H38" s="37">
        <v>0.17</v>
      </c>
      <c r="I38" s="37">
        <v>0.13</v>
      </c>
      <c r="J38" s="38">
        <v>0.3</v>
      </c>
      <c r="K38" s="22"/>
      <c r="L38" s="22"/>
      <c r="M38" s="22"/>
      <c r="N38" s="22"/>
      <c r="O38" s="22"/>
      <c r="P38" s="22"/>
    </row>
    <row r="39" spans="1:16" ht="39" customHeight="1">
      <c r="A39" s="22"/>
      <c r="B39" s="35"/>
      <c r="C39" s="1148" t="s">
        <v>530</v>
      </c>
      <c r="D39" s="1149"/>
      <c r="E39" s="1150"/>
      <c r="F39" s="36">
        <v>0.19</v>
      </c>
      <c r="G39" s="37">
        <v>0.19</v>
      </c>
      <c r="H39" s="37">
        <v>0.19</v>
      </c>
      <c r="I39" s="37">
        <v>0.18</v>
      </c>
      <c r="J39" s="38">
        <v>0.01</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531</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532</v>
      </c>
      <c r="D43" s="1152"/>
      <c r="E43" s="1153"/>
      <c r="F43" s="41" t="s">
        <v>476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652</v>
      </c>
      <c r="L45" s="60">
        <v>665</v>
      </c>
      <c r="M45" s="60">
        <v>668</v>
      </c>
      <c r="N45" s="60">
        <v>613</v>
      </c>
      <c r="O45" s="61">
        <v>625</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298</v>
      </c>
      <c r="L48" s="64">
        <v>285</v>
      </c>
      <c r="M48" s="64">
        <v>286</v>
      </c>
      <c r="N48" s="64">
        <v>280</v>
      </c>
      <c r="O48" s="65">
        <v>263</v>
      </c>
      <c r="P48" s="48"/>
      <c r="Q48" s="48"/>
      <c r="R48" s="48"/>
      <c r="S48" s="48"/>
      <c r="T48" s="48"/>
      <c r="U48" s="48"/>
    </row>
    <row r="49" spans="1:21" ht="30.75" customHeight="1">
      <c r="A49" s="48"/>
      <c r="B49" s="1166"/>
      <c r="C49" s="1167"/>
      <c r="D49" s="62"/>
      <c r="E49" s="1158" t="s">
        <v>16</v>
      </c>
      <c r="F49" s="1158"/>
      <c r="G49" s="1158"/>
      <c r="H49" s="1158"/>
      <c r="I49" s="1158"/>
      <c r="J49" s="1159"/>
      <c r="K49" s="63">
        <v>69</v>
      </c>
      <c r="L49" s="64">
        <v>69</v>
      </c>
      <c r="M49" s="64">
        <v>69</v>
      </c>
      <c r="N49" s="64">
        <v>69</v>
      </c>
      <c r="O49" s="65">
        <v>60</v>
      </c>
      <c r="P49" s="48"/>
      <c r="Q49" s="48"/>
      <c r="R49" s="48"/>
      <c r="S49" s="48"/>
      <c r="T49" s="48"/>
      <c r="U49" s="48"/>
    </row>
    <row r="50" spans="1:21" ht="30.75" customHeight="1">
      <c r="A50" s="48"/>
      <c r="B50" s="1166"/>
      <c r="C50" s="1167"/>
      <c r="D50" s="62"/>
      <c r="E50" s="1158" t="s">
        <v>17</v>
      </c>
      <c r="F50" s="1158"/>
      <c r="G50" s="1158"/>
      <c r="H50" s="1158"/>
      <c r="I50" s="1158"/>
      <c r="J50" s="1159"/>
      <c r="K50" s="63">
        <v>5</v>
      </c>
      <c r="L50" s="64">
        <v>2</v>
      </c>
      <c r="M50" s="64">
        <v>2</v>
      </c>
      <c r="N50" s="64">
        <v>2</v>
      </c>
      <c r="O50" s="65">
        <v>2</v>
      </c>
      <c r="P50" s="48"/>
      <c r="Q50" s="48"/>
      <c r="R50" s="48"/>
      <c r="S50" s="48"/>
      <c r="T50" s="48"/>
      <c r="U50" s="48"/>
    </row>
    <row r="51" spans="1:21" ht="30.75" customHeight="1">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c r="A52" s="48"/>
      <c r="B52" s="1156" t="s">
        <v>19</v>
      </c>
      <c r="C52" s="1157"/>
      <c r="D52" s="66"/>
      <c r="E52" s="1158" t="s">
        <v>20</v>
      </c>
      <c r="F52" s="1158"/>
      <c r="G52" s="1158"/>
      <c r="H52" s="1158"/>
      <c r="I52" s="1158"/>
      <c r="J52" s="1159"/>
      <c r="K52" s="63">
        <v>584</v>
      </c>
      <c r="L52" s="64">
        <v>598</v>
      </c>
      <c r="M52" s="64">
        <v>638</v>
      </c>
      <c r="N52" s="64">
        <v>627</v>
      </c>
      <c r="O52" s="65">
        <v>644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440</v>
      </c>
      <c r="L53" s="69">
        <v>423</v>
      </c>
      <c r="M53" s="69">
        <v>387</v>
      </c>
      <c r="N53" s="69">
        <v>337</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6608</v>
      </c>
      <c r="J41" s="83">
        <v>6566</v>
      </c>
      <c r="K41" s="83">
        <v>6405</v>
      </c>
      <c r="L41" s="83">
        <v>6528</v>
      </c>
      <c r="M41" s="84">
        <v>6422</v>
      </c>
    </row>
    <row r="42" spans="2:13" ht="27.75" customHeight="1">
      <c r="B42" s="1174"/>
      <c r="C42" s="1175"/>
      <c r="D42" s="85"/>
      <c r="E42" s="1178" t="s">
        <v>26</v>
      </c>
      <c r="F42" s="1178"/>
      <c r="G42" s="1178"/>
      <c r="H42" s="1179"/>
      <c r="I42" s="86">
        <v>13</v>
      </c>
      <c r="J42" s="87">
        <v>11</v>
      </c>
      <c r="K42" s="87">
        <v>8</v>
      </c>
      <c r="L42" s="87">
        <v>6</v>
      </c>
      <c r="M42" s="88">
        <v>4</v>
      </c>
    </row>
    <row r="43" spans="2:13" ht="27.75" customHeight="1">
      <c r="B43" s="1174"/>
      <c r="C43" s="1175"/>
      <c r="D43" s="85"/>
      <c r="E43" s="1178" t="s">
        <v>27</v>
      </c>
      <c r="F43" s="1178"/>
      <c r="G43" s="1178"/>
      <c r="H43" s="1179"/>
      <c r="I43" s="86">
        <v>4461</v>
      </c>
      <c r="J43" s="87">
        <v>4245</v>
      </c>
      <c r="K43" s="87">
        <v>4098</v>
      </c>
      <c r="L43" s="87">
        <v>3973</v>
      </c>
      <c r="M43" s="88">
        <v>3749</v>
      </c>
    </row>
    <row r="44" spans="2:13" ht="27.75" customHeight="1">
      <c r="B44" s="1174"/>
      <c r="C44" s="1175"/>
      <c r="D44" s="85"/>
      <c r="E44" s="1178" t="s">
        <v>28</v>
      </c>
      <c r="F44" s="1178"/>
      <c r="G44" s="1178"/>
      <c r="H44" s="1179"/>
      <c r="I44" s="86">
        <v>273</v>
      </c>
      <c r="J44" s="87">
        <v>207</v>
      </c>
      <c r="K44" s="87">
        <v>140</v>
      </c>
      <c r="L44" s="87">
        <v>99</v>
      </c>
      <c r="M44" s="88">
        <v>279</v>
      </c>
    </row>
    <row r="45" spans="2:13" ht="27.75" customHeight="1">
      <c r="B45" s="1174"/>
      <c r="C45" s="1175"/>
      <c r="D45" s="85"/>
      <c r="E45" s="1178" t="s">
        <v>29</v>
      </c>
      <c r="F45" s="1178"/>
      <c r="G45" s="1178"/>
      <c r="H45" s="1179"/>
      <c r="I45" s="86">
        <v>1229</v>
      </c>
      <c r="J45" s="87">
        <v>1185</v>
      </c>
      <c r="K45" s="87">
        <v>1086</v>
      </c>
      <c r="L45" s="87">
        <v>1028</v>
      </c>
      <c r="M45" s="88">
        <v>993</v>
      </c>
    </row>
    <row r="46" spans="2:13" ht="27.75" customHeight="1">
      <c r="B46" s="1174"/>
      <c r="C46" s="1175"/>
      <c r="D46" s="89"/>
      <c r="E46" s="1178" t="s">
        <v>30</v>
      </c>
      <c r="F46" s="1178"/>
      <c r="G46" s="1178"/>
      <c r="H46" s="1179"/>
      <c r="I46" s="86" t="s">
        <v>476</v>
      </c>
      <c r="J46" s="87" t="s">
        <v>476</v>
      </c>
      <c r="K46" s="87" t="s">
        <v>476</v>
      </c>
      <c r="L46" s="87" t="s">
        <v>476</v>
      </c>
      <c r="M46" s="88" t="s">
        <v>476</v>
      </c>
    </row>
    <row r="47" spans="2:13" ht="27.75" customHeight="1">
      <c r="B47" s="1174"/>
      <c r="C47" s="1175"/>
      <c r="D47" s="90"/>
      <c r="E47" s="1188" t="s">
        <v>31</v>
      </c>
      <c r="F47" s="1189"/>
      <c r="G47" s="1189"/>
      <c r="H47" s="1190"/>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76"/>
      <c r="C49" s="1177"/>
      <c r="D49" s="85"/>
      <c r="E49" s="1178" t="s">
        <v>33</v>
      </c>
      <c r="F49" s="1178"/>
      <c r="G49" s="1178"/>
      <c r="H49" s="1179"/>
      <c r="I49" s="86" t="s">
        <v>476</v>
      </c>
      <c r="J49" s="87" t="s">
        <v>476</v>
      </c>
      <c r="K49" s="87" t="s">
        <v>476</v>
      </c>
      <c r="L49" s="87" t="s">
        <v>476</v>
      </c>
      <c r="M49" s="88" t="s">
        <v>476</v>
      </c>
    </row>
    <row r="50" spans="2:13" ht="27.75" customHeight="1">
      <c r="B50" s="1172" t="s">
        <v>34</v>
      </c>
      <c r="C50" s="1173"/>
      <c r="D50" s="91"/>
      <c r="E50" s="1178" t="s">
        <v>35</v>
      </c>
      <c r="F50" s="1178"/>
      <c r="G50" s="1178"/>
      <c r="H50" s="1179"/>
      <c r="I50" s="86">
        <v>2901</v>
      </c>
      <c r="J50" s="87">
        <v>3132</v>
      </c>
      <c r="K50" s="87">
        <v>3304</v>
      </c>
      <c r="L50" s="87">
        <v>3298</v>
      </c>
      <c r="M50" s="88">
        <v>3203</v>
      </c>
    </row>
    <row r="51" spans="2:13" ht="27.75" customHeight="1">
      <c r="B51" s="1174"/>
      <c r="C51" s="1175"/>
      <c r="D51" s="85"/>
      <c r="E51" s="1178" t="s">
        <v>36</v>
      </c>
      <c r="F51" s="1178"/>
      <c r="G51" s="1178"/>
      <c r="H51" s="1179"/>
      <c r="I51" s="86" t="s">
        <v>476</v>
      </c>
      <c r="J51" s="87" t="s">
        <v>476</v>
      </c>
      <c r="K51" s="87" t="s">
        <v>476</v>
      </c>
      <c r="L51" s="87" t="s">
        <v>476</v>
      </c>
      <c r="M51" s="88" t="s">
        <v>476</v>
      </c>
    </row>
    <row r="52" spans="2:13" ht="27.75" customHeight="1">
      <c r="B52" s="1176"/>
      <c r="C52" s="1177"/>
      <c r="D52" s="85"/>
      <c r="E52" s="1178" t="s">
        <v>37</v>
      </c>
      <c r="F52" s="1178"/>
      <c r="G52" s="1178"/>
      <c r="H52" s="1179"/>
      <c r="I52" s="86">
        <v>7992</v>
      </c>
      <c r="J52" s="87">
        <v>8022</v>
      </c>
      <c r="K52" s="87">
        <v>7945</v>
      </c>
      <c r="L52" s="87">
        <v>7950</v>
      </c>
      <c r="M52" s="88">
        <v>7928</v>
      </c>
    </row>
    <row r="53" spans="2:13" ht="27.75" customHeight="1" thickBot="1">
      <c r="B53" s="1180" t="s">
        <v>21</v>
      </c>
      <c r="C53" s="1181"/>
      <c r="D53" s="92"/>
      <c r="E53" s="1182" t="s">
        <v>38</v>
      </c>
      <c r="F53" s="1182"/>
      <c r="G53" s="1182"/>
      <c r="H53" s="1183"/>
      <c r="I53" s="93">
        <v>1692</v>
      </c>
      <c r="J53" s="94">
        <v>1060</v>
      </c>
      <c r="K53" s="94">
        <v>489</v>
      </c>
      <c r="L53" s="94">
        <v>387</v>
      </c>
      <c r="M53" s="95">
        <v>316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541</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541</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542</v>
      </c>
      <c r="C41" s="248"/>
      <c r="D41" s="248"/>
      <c r="E41" s="248"/>
      <c r="F41" s="248"/>
      <c r="G41" s="248"/>
      <c r="H41" s="248"/>
      <c r="I41" s="248"/>
      <c r="J41" s="248"/>
      <c r="K41" s="248"/>
      <c r="L41" s="248"/>
      <c r="M41" s="248"/>
      <c r="N41" s="248"/>
      <c r="O41" s="248"/>
      <c r="P41" s="249"/>
    </row>
    <row r="42" spans="2:17">
      <c r="B42" s="250"/>
      <c r="C42" s="246"/>
      <c r="D42" s="246"/>
      <c r="E42" s="246"/>
      <c r="F42" s="246"/>
      <c r="G42" s="1200" t="s">
        <v>543</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544</v>
      </c>
    </row>
    <row r="50" spans="1:17">
      <c r="B50" s="250"/>
      <c r="C50" s="246"/>
      <c r="D50" s="246"/>
      <c r="E50" s="246"/>
      <c r="F50" s="246"/>
      <c r="G50" s="1212"/>
      <c r="H50" s="1213"/>
      <c r="I50" s="1213"/>
      <c r="J50" s="1214"/>
      <c r="K50" s="1215" t="s">
        <v>516</v>
      </c>
      <c r="L50" s="1215" t="s">
        <v>517</v>
      </c>
      <c r="M50" s="1215" t="s">
        <v>518</v>
      </c>
      <c r="N50" s="1215" t="s">
        <v>519</v>
      </c>
      <c r="O50" s="1215" t="s">
        <v>520</v>
      </c>
    </row>
    <row r="51" spans="1:17">
      <c r="B51" s="250"/>
      <c r="C51" s="246"/>
      <c r="D51" s="246"/>
      <c r="E51" s="246"/>
      <c r="F51" s="246"/>
      <c r="G51" s="1216" t="s">
        <v>545</v>
      </c>
      <c r="H51" s="1217"/>
      <c r="I51" s="1218" t="s">
        <v>546</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547</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548</v>
      </c>
      <c r="H55" s="1231"/>
      <c r="I55" s="1225" t="s">
        <v>546</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547</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1200" t="s">
        <v>543</v>
      </c>
      <c r="I64" s="1201"/>
      <c r="J64" s="1201"/>
      <c r="K64" s="1201"/>
      <c r="L64" s="246"/>
      <c r="M64" s="246"/>
      <c r="N64" s="246"/>
      <c r="O64" s="246"/>
    </row>
    <row r="65" spans="2:30">
      <c r="B65" s="250"/>
      <c r="C65" s="246"/>
      <c r="D65" s="246"/>
      <c r="E65" s="246"/>
      <c r="F65" s="246"/>
      <c r="G65" s="1202" t="s">
        <v>550</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551</v>
      </c>
      <c r="I71" s="1249"/>
      <c r="J71" s="1245"/>
      <c r="K71" s="1245"/>
      <c r="L71" s="1246"/>
      <c r="M71" s="1245"/>
      <c r="N71" s="1246"/>
      <c r="O71" s="1247"/>
    </row>
    <row r="72" spans="2:30">
      <c r="B72" s="250"/>
      <c r="C72" s="246"/>
      <c r="D72" s="246"/>
      <c r="E72" s="246"/>
      <c r="F72" s="246"/>
      <c r="G72" s="1212"/>
      <c r="H72" s="1213"/>
      <c r="I72" s="1213"/>
      <c r="J72" s="1214"/>
      <c r="K72" s="1215" t="s">
        <v>516</v>
      </c>
      <c r="L72" s="1215" t="s">
        <v>517</v>
      </c>
      <c r="M72" s="1215" t="s">
        <v>518</v>
      </c>
      <c r="N72" s="1215" t="s">
        <v>519</v>
      </c>
      <c r="O72" s="1215" t="s">
        <v>520</v>
      </c>
    </row>
    <row r="73" spans="2:30">
      <c r="B73" s="250"/>
      <c r="C73" s="246"/>
      <c r="D73" s="246"/>
      <c r="E73" s="246"/>
      <c r="F73" s="246"/>
      <c r="G73" s="1216" t="s">
        <v>545</v>
      </c>
      <c r="H73" s="1217"/>
      <c r="I73" s="1218" t="s">
        <v>546</v>
      </c>
      <c r="J73" s="1218"/>
      <c r="K73" s="1250">
        <v>40.5</v>
      </c>
      <c r="L73" s="1250">
        <v>24.9</v>
      </c>
      <c r="M73" s="1223">
        <v>11.8</v>
      </c>
      <c r="N73" s="1223">
        <v>8.9</v>
      </c>
      <c r="O73" s="1223">
        <v>7.4</v>
      </c>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552</v>
      </c>
      <c r="J75" s="1225"/>
      <c r="K75" s="1251">
        <v>11</v>
      </c>
      <c r="L75" s="1251">
        <v>10.5</v>
      </c>
      <c r="M75" s="1251">
        <v>9.9</v>
      </c>
      <c r="N75" s="1251">
        <v>9</v>
      </c>
      <c r="O75" s="1251">
        <v>8.1</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548</v>
      </c>
      <c r="H77" s="1231"/>
      <c r="I77" s="1225" t="s">
        <v>546</v>
      </c>
      <c r="J77" s="1225"/>
      <c r="K77" s="1250">
        <v>30.7</v>
      </c>
      <c r="L77" s="1250">
        <v>22.3</v>
      </c>
      <c r="M77" s="1223">
        <v>20.3</v>
      </c>
      <c r="N77" s="1223">
        <v>13</v>
      </c>
      <c r="O77" s="1223">
        <v>21</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552</v>
      </c>
      <c r="J79" s="1235"/>
      <c r="K79" s="1253">
        <v>9.1999999999999993</v>
      </c>
      <c r="L79" s="1253">
        <v>8.5</v>
      </c>
      <c r="M79" s="1253">
        <v>7.7</v>
      </c>
      <c r="N79" s="1253">
        <v>6.8</v>
      </c>
      <c r="O79" s="1253">
        <v>6.8</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25749</v>
      </c>
      <c r="E3" s="118"/>
      <c r="F3" s="119">
        <v>46819</v>
      </c>
      <c r="G3" s="120"/>
      <c r="H3" s="121"/>
    </row>
    <row r="4" spans="1:8">
      <c r="A4" s="122"/>
      <c r="B4" s="123"/>
      <c r="C4" s="124"/>
      <c r="D4" s="125">
        <v>15982</v>
      </c>
      <c r="E4" s="126"/>
      <c r="F4" s="127">
        <v>24121</v>
      </c>
      <c r="G4" s="128"/>
      <c r="H4" s="129"/>
    </row>
    <row r="5" spans="1:8">
      <c r="A5" s="110" t="s">
        <v>510</v>
      </c>
      <c r="B5" s="115"/>
      <c r="C5" s="116"/>
      <c r="D5" s="117">
        <v>78101</v>
      </c>
      <c r="E5" s="118"/>
      <c r="F5" s="119">
        <v>53270</v>
      </c>
      <c r="G5" s="120"/>
      <c r="H5" s="121"/>
    </row>
    <row r="6" spans="1:8">
      <c r="A6" s="122"/>
      <c r="B6" s="123"/>
      <c r="C6" s="124"/>
      <c r="D6" s="125">
        <v>52212</v>
      </c>
      <c r="E6" s="126"/>
      <c r="F6" s="127">
        <v>24316</v>
      </c>
      <c r="G6" s="128"/>
      <c r="H6" s="129"/>
    </row>
    <row r="7" spans="1:8">
      <c r="A7" s="110" t="s">
        <v>511</v>
      </c>
      <c r="B7" s="115"/>
      <c r="C7" s="116"/>
      <c r="D7" s="117">
        <v>19629</v>
      </c>
      <c r="E7" s="118"/>
      <c r="F7" s="119">
        <v>53292</v>
      </c>
      <c r="G7" s="120"/>
      <c r="H7" s="121"/>
    </row>
    <row r="8" spans="1:8">
      <c r="A8" s="122"/>
      <c r="B8" s="123"/>
      <c r="C8" s="124"/>
      <c r="D8" s="125">
        <v>11840</v>
      </c>
      <c r="E8" s="126"/>
      <c r="F8" s="127">
        <v>28900</v>
      </c>
      <c r="G8" s="128"/>
      <c r="H8" s="129"/>
    </row>
    <row r="9" spans="1:8">
      <c r="A9" s="110" t="s">
        <v>512</v>
      </c>
      <c r="B9" s="115"/>
      <c r="C9" s="116"/>
      <c r="D9" s="117">
        <v>42770</v>
      </c>
      <c r="E9" s="118"/>
      <c r="F9" s="119">
        <v>49919</v>
      </c>
      <c r="G9" s="120"/>
      <c r="H9" s="121"/>
    </row>
    <row r="10" spans="1:8">
      <c r="A10" s="122"/>
      <c r="B10" s="123"/>
      <c r="C10" s="124"/>
      <c r="D10" s="125">
        <v>11285</v>
      </c>
      <c r="E10" s="126"/>
      <c r="F10" s="127">
        <v>26398</v>
      </c>
      <c r="G10" s="128"/>
      <c r="H10" s="129"/>
    </row>
    <row r="11" spans="1:8">
      <c r="A11" s="110" t="s">
        <v>513</v>
      </c>
      <c r="B11" s="115"/>
      <c r="C11" s="116"/>
      <c r="D11" s="117">
        <v>31882</v>
      </c>
      <c r="E11" s="118"/>
      <c r="F11" s="119">
        <v>47738</v>
      </c>
      <c r="G11" s="120"/>
      <c r="H11" s="121"/>
    </row>
    <row r="12" spans="1:8">
      <c r="A12" s="122"/>
      <c r="B12" s="123"/>
      <c r="C12" s="130"/>
      <c r="D12" s="125">
        <v>12751</v>
      </c>
      <c r="E12" s="126"/>
      <c r="F12" s="127">
        <v>24937</v>
      </c>
      <c r="G12" s="128"/>
      <c r="H12" s="129"/>
    </row>
    <row r="13" spans="1:8">
      <c r="A13" s="110"/>
      <c r="B13" s="115"/>
      <c r="C13" s="131"/>
      <c r="D13" s="132">
        <v>39626</v>
      </c>
      <c r="E13" s="133"/>
      <c r="F13" s="134">
        <v>50208</v>
      </c>
      <c r="G13" s="135"/>
      <c r="H13" s="121"/>
    </row>
    <row r="14" spans="1:8">
      <c r="A14" s="122"/>
      <c r="B14" s="123"/>
      <c r="C14" s="124"/>
      <c r="D14" s="125">
        <v>20814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5.34</v>
      </c>
      <c r="C19" s="136">
        <f>ROUND(VALUE(SUBSTITUTE(実質収支比率等に係る経年分析!G$48,"▲","-")),2)</f>
        <v>3.54</v>
      </c>
      <c r="D19" s="136">
        <f>ROUND(VALUE(SUBSTITUTE(実質収支比率等に係る経年分析!H$48,"▲","-")),2)</f>
        <v>3.63</v>
      </c>
      <c r="E19" s="136">
        <f>ROUND(VALUE(SUBSTITUTE(実質収支比率等に係る経年分析!I$48,"▲","-")),2)</f>
        <v>3.67</v>
      </c>
      <c r="F19" s="136">
        <f>ROUND(VALUE(SUBSTITUTE(実質収支比率等に係る経年分析!J$48,"▲","-")),2)</f>
        <v>2.68</v>
      </c>
    </row>
    <row r="20" spans="1:11">
      <c r="A20" s="136" t="s">
        <v>43</v>
      </c>
      <c r="B20" s="136">
        <f>ROUND(VALUE(SUBSTITUTE(実質収支比率等に係る経年分析!F$47,"▲","-")),2)</f>
        <v>38.96</v>
      </c>
      <c r="C20" s="136">
        <f>ROUND(VALUE(SUBSTITUTE(実質収支比率等に係る経年分析!G$47,"▲","-")),2)</f>
        <v>32.619999999999997</v>
      </c>
      <c r="D20" s="136">
        <f>ROUND(VALUE(SUBSTITUTE(実質収支比率等に係る経年分析!H$47,"▲","-")),2)</f>
        <v>31.17</v>
      </c>
      <c r="E20" s="136">
        <f>ROUND(VALUE(SUBSTITUTE(実質収支比率等に係る経年分析!I$47,"▲","-")),2)</f>
        <v>30.79</v>
      </c>
      <c r="F20" s="136">
        <f>ROUND(VALUE(SUBSTITUTE(実質収支比率等に係る経年分析!J$47,"▲","-")),2)</f>
        <v>31.33</v>
      </c>
    </row>
    <row r="21" spans="1:11">
      <c r="A21" s="136" t="s">
        <v>44</v>
      </c>
      <c r="B21" s="136">
        <f>IF(ISNUMBER(VALUE(SUBSTITUTE(実質収支比率等に係る経年分析!F$49,"▲","-"))),ROUND(VALUE(SUBSTITUTE(実質収支比率等に係る経年分析!F$49,"▲","-")),2),NA())</f>
        <v>-1.47</v>
      </c>
      <c r="C21" s="136">
        <f>IF(ISNUMBER(VALUE(SUBSTITUTE(実質収支比率等に係る経年分析!G$49,"▲","-"))),ROUND(VALUE(SUBSTITUTE(実質収支比率等に係る経年分析!G$49,"▲","-")),2),NA())</f>
        <v>-7.39</v>
      </c>
      <c r="D21" s="136">
        <f>IF(ISNUMBER(VALUE(SUBSTITUTE(実質収支比率等に係る経年分析!H$49,"▲","-"))),ROUND(VALUE(SUBSTITUTE(実質収支比率等に係る経年分析!H$49,"▲","-")),2),NA())</f>
        <v>-1.93</v>
      </c>
      <c r="E21" s="136">
        <f>IF(ISNUMBER(VALUE(SUBSTITUTE(実質収支比率等に係る経年分析!I$49,"▲","-"))),ROUND(VALUE(SUBSTITUTE(実質収支比率等に係る経年分析!I$49,"▲","-")),2),NA())</f>
        <v>1.04</v>
      </c>
      <c r="F21" s="136">
        <f>IF(ISNUMBER(VALUE(SUBSTITUTE(実質収支比率等に係る経年分析!J$49,"▲","-"))),ROUND(VALUE(SUBSTITUTE(実質収支比率等に係る経年分析!J$49,"▲","-")),2),NA())</f>
        <v>-0.79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2.67</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2.1800000000000002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2.72</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16.670000000000002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17.61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584</v>
      </c>
      <c r="E42" s="138"/>
      <c r="F42" s="138"/>
      <c r="G42" s="138">
        <f>'実質公債費比率（分子）の構造'!L$52</f>
        <v>598</v>
      </c>
      <c r="H42" s="138"/>
      <c r="I42" s="138"/>
      <c r="J42" s="138">
        <f>'実質公債費比率（分子）の構造'!M$52</f>
        <v>638</v>
      </c>
      <c r="K42" s="138"/>
      <c r="L42" s="138"/>
      <c r="M42" s="138">
        <f>'実質公債費比率（分子）の構造'!N$52</f>
        <v>627</v>
      </c>
      <c r="N42" s="138"/>
      <c r="O42" s="138"/>
      <c r="P42" s="138">
        <f>'実質公債費比率（分子）の構造'!O$52</f>
        <v>644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69</v>
      </c>
      <c r="C45" s="138"/>
      <c r="D45" s="138"/>
      <c r="E45" s="138">
        <f>'実質公債費比率（分子）の構造'!L$49</f>
        <v>69</v>
      </c>
      <c r="F45" s="138"/>
      <c r="G45" s="138"/>
      <c r="H45" s="138">
        <f>'実質公債費比率（分子）の構造'!M$49</f>
        <v>69</v>
      </c>
      <c r="I45" s="138"/>
      <c r="J45" s="138"/>
      <c r="K45" s="138">
        <f>'実質公債費比率（分子）の構造'!N$49</f>
        <v>69</v>
      </c>
      <c r="L45" s="138"/>
      <c r="M45" s="138"/>
      <c r="N45" s="138">
        <f>'実質公債費比率（分子）の構造'!O$49</f>
        <v>60</v>
      </c>
      <c r="O45" s="138"/>
      <c r="P45" s="138"/>
    </row>
    <row r="46" spans="1:16">
      <c r="A46" s="138" t="s">
        <v>55</v>
      </c>
      <c r="B46" s="138">
        <f>'実質公債費比率（分子）の構造'!K$48</f>
        <v>298</v>
      </c>
      <c r="C46" s="138"/>
      <c r="D46" s="138"/>
      <c r="E46" s="138">
        <f>'実質公債費比率（分子）の構造'!L$48</f>
        <v>285</v>
      </c>
      <c r="F46" s="138"/>
      <c r="G46" s="138"/>
      <c r="H46" s="138">
        <f>'実質公債費比率（分子）の構造'!M$48</f>
        <v>286</v>
      </c>
      <c r="I46" s="138"/>
      <c r="J46" s="138"/>
      <c r="K46" s="138">
        <f>'実質公債費比率（分子）の構造'!N$48</f>
        <v>280</v>
      </c>
      <c r="L46" s="138"/>
      <c r="M46" s="138"/>
      <c r="N46" s="138">
        <f>'実質公債費比率（分子）の構造'!O$48</f>
        <v>263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652</v>
      </c>
      <c r="C49" s="138"/>
      <c r="D49" s="138"/>
      <c r="E49" s="138">
        <f>'実質公債費比率（分子）の構造'!L$45</f>
        <v>665</v>
      </c>
      <c r="F49" s="138"/>
      <c r="G49" s="138"/>
      <c r="H49" s="138">
        <f>'実質公債費比率（分子）の構造'!M$45</f>
        <v>668</v>
      </c>
      <c r="I49" s="138"/>
      <c r="J49" s="138"/>
      <c r="K49" s="138">
        <f>'実質公債費比率（分子）の構造'!N$45</f>
        <v>613</v>
      </c>
      <c r="L49" s="138"/>
      <c r="M49" s="138"/>
      <c r="N49" s="138">
        <f>'実質公債費比率（分子）の構造'!O$45</f>
        <v>625</v>
      </c>
      <c r="O49" s="138"/>
      <c r="P49" s="138"/>
    </row>
    <row r="50" spans="1:16">
      <c r="A50" s="138" t="s">
        <v>59</v>
      </c>
      <c r="B50" s="138" t="e">
        <f>NA()</f>
        <v>#N/A</v>
      </c>
      <c r="C50" s="138">
        <f>IF(ISNUMBER('実質公債費比率（分子）の構造'!K$53),'実質公債費比率（分子）の構造'!K$53,NA())</f>
        <v>440</v>
      </c>
      <c r="D50" s="138" t="e">
        <f>NA()</f>
        <v>#N/A</v>
      </c>
      <c r="E50" s="138" t="e">
        <f>NA()</f>
        <v>#N/A</v>
      </c>
      <c r="F50" s="138">
        <f>IF(ISNUMBER('実質公債費比率（分子）の構造'!L$53),'実質公債費比率（分子）の構造'!L$53,NA())</f>
        <v>423</v>
      </c>
      <c r="G50" s="138" t="e">
        <f>NA()</f>
        <v>#N/A</v>
      </c>
      <c r="H50" s="138" t="e">
        <f>NA()</f>
        <v>#N/A</v>
      </c>
      <c r="I50" s="138">
        <f>IF(ISNUMBER('実質公債費比率（分子）の構造'!M$53),'実質公債費比率（分子）の構造'!M$53,NA())</f>
        <v>387</v>
      </c>
      <c r="J50" s="138" t="e">
        <f>NA()</f>
        <v>#N/A</v>
      </c>
      <c r="K50" s="138" t="e">
        <f>NA()</f>
        <v>#N/A</v>
      </c>
      <c r="L50" s="138">
        <f>IF(ISNUMBER('実質公債費比率（分子）の構造'!N$53),'実質公債費比率（分子）の構造'!N$53,NA())</f>
        <v>337</v>
      </c>
      <c r="M50" s="138" t="e">
        <f>NA()</f>
        <v>#N/A</v>
      </c>
      <c r="N50" s="138" t="e">
        <f>NA()</f>
        <v>#N/A</v>
      </c>
      <c r="O50" s="138">
        <f>IF(ISNUMBER('実質公債費比率（分子）の構造'!O$53),'実質公債費比率（分子）の構造'!O$53,NA())</f>
        <v>306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7992</v>
      </c>
      <c r="E56" s="137"/>
      <c r="F56" s="137"/>
      <c r="G56" s="137">
        <f>'将来負担比率（分子）の構造'!J$52</f>
        <v>8022</v>
      </c>
      <c r="H56" s="137"/>
      <c r="I56" s="137"/>
      <c r="J56" s="137">
        <f>'将来負担比率（分子）の構造'!K$52</f>
        <v>7945</v>
      </c>
      <c r="K56" s="137"/>
      <c r="L56" s="137"/>
      <c r="M56" s="137">
        <f>'将来負担比率（分子）の構造'!L$52</f>
        <v>7950</v>
      </c>
      <c r="N56" s="137"/>
      <c r="O56" s="137"/>
      <c r="P56" s="137">
        <f>'将来負担比率（分子）の構造'!M$52</f>
        <v>7928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2901</v>
      </c>
      <c r="E58" s="137"/>
      <c r="F58" s="137"/>
      <c r="G58" s="137">
        <f>'将来負担比率（分子）の構造'!J$50</f>
        <v>3132</v>
      </c>
      <c r="H58" s="137"/>
      <c r="I58" s="137"/>
      <c r="J58" s="137">
        <f>'将来負担比率（分子）の構造'!K$50</f>
        <v>3304</v>
      </c>
      <c r="K58" s="137"/>
      <c r="L58" s="137"/>
      <c r="M58" s="137">
        <f>'将来負担比率（分子）の構造'!L$50</f>
        <v>3298</v>
      </c>
      <c r="N58" s="137"/>
      <c r="O58" s="137"/>
      <c r="P58" s="137">
        <f>'将来負担比率（分子）の構造'!M$50</f>
        <v>3203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1229</v>
      </c>
      <c r="C62" s="137"/>
      <c r="D62" s="137"/>
      <c r="E62" s="137">
        <f>'将来負担比率（分子）の構造'!J$45</f>
        <v>1185</v>
      </c>
      <c r="F62" s="137"/>
      <c r="G62" s="137"/>
      <c r="H62" s="137">
        <f>'将来負担比率（分子）の構造'!K$45</f>
        <v>1086</v>
      </c>
      <c r="I62" s="137"/>
      <c r="J62" s="137"/>
      <c r="K62" s="137">
        <f>'将来負担比率（分子）の構造'!L$45</f>
        <v>1028</v>
      </c>
      <c r="L62" s="137"/>
      <c r="M62" s="137"/>
      <c r="N62" s="137">
        <f>'将来負担比率（分子）の構造'!M$45</f>
        <v>993</v>
      </c>
      <c r="O62" s="137"/>
      <c r="P62" s="137"/>
    </row>
    <row r="63" spans="1:16">
      <c r="A63" s="137" t="s">
        <v>28</v>
      </c>
      <c r="B63" s="137">
        <f>'将来負担比率（分子）の構造'!I$44</f>
        <v>273</v>
      </c>
      <c r="C63" s="137"/>
      <c r="D63" s="137"/>
      <c r="E63" s="137">
        <f>'将来負担比率（分子）の構造'!J$44</f>
        <v>207</v>
      </c>
      <c r="F63" s="137"/>
      <c r="G63" s="137"/>
      <c r="H63" s="137">
        <f>'将来負担比率（分子）の構造'!K$44</f>
        <v>140</v>
      </c>
      <c r="I63" s="137"/>
      <c r="J63" s="137"/>
      <c r="K63" s="137">
        <f>'将来負担比率（分子）の構造'!L$44</f>
        <v>99</v>
      </c>
      <c r="L63" s="137"/>
      <c r="M63" s="137"/>
      <c r="N63" s="137">
        <f>'将来負担比率（分子）の構造'!M$44</f>
        <v>279</v>
      </c>
      <c r="O63" s="137"/>
      <c r="P63" s="137"/>
    </row>
    <row r="64" spans="1:16">
      <c r="A64" s="137" t="s">
        <v>27</v>
      </c>
      <c r="B64" s="137">
        <f>'将来負担比率（分子）の構造'!I$43</f>
        <v>4461</v>
      </c>
      <c r="C64" s="137"/>
      <c r="D64" s="137"/>
      <c r="E64" s="137">
        <f>'将来負担比率（分子）の構造'!J$43</f>
        <v>4245</v>
      </c>
      <c r="F64" s="137"/>
      <c r="G64" s="137"/>
      <c r="H64" s="137">
        <f>'将来負担比率（分子）の構造'!K$43</f>
        <v>4098</v>
      </c>
      <c r="I64" s="137"/>
      <c r="J64" s="137"/>
      <c r="K64" s="137">
        <f>'将来負担比率（分子）の構造'!L$43</f>
        <v>3973</v>
      </c>
      <c r="L64" s="137"/>
      <c r="M64" s="137"/>
      <c r="N64" s="137">
        <f>'将来負担比率（分子）の構造'!M$43</f>
        <v>3749</v>
      </c>
      <c r="O64" s="137"/>
      <c r="P64" s="137"/>
    </row>
    <row r="65" spans="1:16">
      <c r="A65" s="137" t="s">
        <v>26</v>
      </c>
      <c r="B65" s="137">
        <f>'将来負担比率（分子）の構造'!I$42</f>
        <v>13</v>
      </c>
      <c r="C65" s="137"/>
      <c r="D65" s="137"/>
      <c r="E65" s="137">
        <f>'将来負担比率（分子）の構造'!J$42</f>
        <v>11</v>
      </c>
      <c r="F65" s="137"/>
      <c r="G65" s="137"/>
      <c r="H65" s="137">
        <f>'将来負担比率（分子）の構造'!K$42</f>
        <v>8</v>
      </c>
      <c r="I65" s="137"/>
      <c r="J65" s="137"/>
      <c r="K65" s="137">
        <f>'将来負担比率（分子）の構造'!L$42</f>
        <v>6</v>
      </c>
      <c r="L65" s="137"/>
      <c r="M65" s="137"/>
      <c r="N65" s="137">
        <f>'将来負担比率（分子）の構造'!M$42</f>
        <v>4</v>
      </c>
      <c r="O65" s="137"/>
      <c r="P65" s="137"/>
    </row>
    <row r="66" spans="1:16">
      <c r="A66" s="137" t="s">
        <v>25</v>
      </c>
      <c r="B66" s="137">
        <f>'将来負担比率（分子）の構造'!I$41</f>
        <v>6608</v>
      </c>
      <c r="C66" s="137"/>
      <c r="D66" s="137"/>
      <c r="E66" s="137">
        <f>'将来負担比率（分子）の構造'!J$41</f>
        <v>6566</v>
      </c>
      <c r="F66" s="137"/>
      <c r="G66" s="137"/>
      <c r="H66" s="137">
        <f>'将来負担比率（分子）の構造'!K$41</f>
        <v>6405</v>
      </c>
      <c r="I66" s="137"/>
      <c r="J66" s="137"/>
      <c r="K66" s="137">
        <f>'将来負担比率（分子）の構造'!L$41</f>
        <v>6528</v>
      </c>
      <c r="L66" s="137"/>
      <c r="M66" s="137"/>
      <c r="N66" s="137">
        <f>'将来負担比率（分子）の構造'!M$41</f>
        <v>6422</v>
      </c>
      <c r="O66" s="137"/>
      <c r="P66" s="137"/>
    </row>
    <row r="67" spans="1:16">
      <c r="A67" s="137" t="s">
        <v>63</v>
      </c>
      <c r="B67" s="137" t="e">
        <f>NA()</f>
        <v>#N/A</v>
      </c>
      <c r="C67" s="137">
        <f>IF(ISNUMBER('将来負担比率（分子）の構造'!I$53), IF('将来負担比率（分子）の構造'!I$53 &lt; 0, 0, '将来負担比率（分子）の構造'!I$53), NA())</f>
        <v>1692</v>
      </c>
      <c r="D67" s="137" t="e">
        <f>NA()</f>
        <v>#N/A</v>
      </c>
      <c r="E67" s="137" t="e">
        <f>NA()</f>
        <v>#N/A</v>
      </c>
      <c r="F67" s="137">
        <f>IF(ISNUMBER('将来負担比率（分子）の構造'!J$53), IF('将来負担比率（分子）の構造'!J$53 &lt; 0, 0, '将来負担比率（分子）の構造'!J$53), NA())</f>
        <v>1060</v>
      </c>
      <c r="G67" s="137" t="e">
        <f>NA()</f>
        <v>#N/A</v>
      </c>
      <c r="H67" s="137" t="e">
        <f>NA()</f>
        <v>#N/A</v>
      </c>
      <c r="I67" s="137">
        <f>IF(ISNUMBER('将来負担比率（分子）の構造'!K$53), IF('将来負担比率（分子）の構造'!K$53 &lt; 0, 0, '将来負担比率（分子）の構造'!K$53), NA())</f>
        <v>489</v>
      </c>
      <c r="J67" s="137" t="e">
        <f>NA()</f>
        <v>#N/A</v>
      </c>
      <c r="K67" s="137" t="e">
        <f>NA()</f>
        <v>#N/A</v>
      </c>
      <c r="L67" s="137">
        <f>IF(ISNUMBER('将来負担比率（分子）の構造'!L$53), IF('将来負担比率（分子）の構造'!L$53 &lt; 0, 0, '将来負担比率（分子）の構造'!L$53), NA())</f>
        <v>387</v>
      </c>
      <c r="M67" s="137" t="e">
        <f>NA()</f>
        <v>#N/A</v>
      </c>
      <c r="N67" s="137" t="e">
        <f>NA()</f>
        <v>#N/A</v>
      </c>
      <c r="O67" s="137">
        <f>IF(ISNUMBER('将来負担比率（分子）の構造'!M$53), IF('将来負担比率（分子）の構造'!M$53 &lt; 0, 0, '将来負担比率（分子）の構造'!M$53), NA())</f>
        <v>316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2374826</v>
      </c>
      <c r="S5" s="641"/>
      <c r="T5" s="641"/>
      <c r="U5" s="641"/>
      <c r="V5" s="641"/>
      <c r="W5" s="641"/>
      <c r="X5" s="641"/>
      <c r="Y5" s="688"/>
      <c r="Z5" s="701">
        <v>28.6</v>
      </c>
      <c r="AA5" s="701"/>
      <c r="AB5" s="701"/>
      <c r="AC5" s="701"/>
      <c r="AD5" s="702">
        <v>2374826</v>
      </c>
      <c r="AE5" s="702"/>
      <c r="AF5" s="702"/>
      <c r="AG5" s="702"/>
      <c r="AH5" s="702"/>
      <c r="AI5" s="702"/>
      <c r="AJ5" s="702"/>
      <c r="AK5" s="702"/>
      <c r="AL5" s="689">
        <v>51.3</v>
      </c>
      <c r="AM5" s="658"/>
      <c r="AN5" s="658"/>
      <c r="AO5" s="690"/>
      <c r="AP5" s="677" t="s">
        <v>209</v>
      </c>
      <c r="AQ5" s="678"/>
      <c r="AR5" s="678"/>
      <c r="AS5" s="678"/>
      <c r="AT5" s="678"/>
      <c r="AU5" s="678"/>
      <c r="AV5" s="678"/>
      <c r="AW5" s="678"/>
      <c r="AX5" s="678"/>
      <c r="AY5" s="678"/>
      <c r="AZ5" s="678"/>
      <c r="BA5" s="678"/>
      <c r="BB5" s="678"/>
      <c r="BC5" s="678"/>
      <c r="BD5" s="678"/>
      <c r="BE5" s="678"/>
      <c r="BF5" s="679"/>
      <c r="BG5" s="590">
        <v>2374826</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60968</v>
      </c>
      <c r="S6" s="591"/>
      <c r="T6" s="591"/>
      <c r="U6" s="591"/>
      <c r="V6" s="591"/>
      <c r="W6" s="591"/>
      <c r="X6" s="591"/>
      <c r="Y6" s="592"/>
      <c r="Z6" s="643">
        <v>0.7</v>
      </c>
      <c r="AA6" s="643"/>
      <c r="AB6" s="643"/>
      <c r="AC6" s="643"/>
      <c r="AD6" s="644">
        <v>60968</v>
      </c>
      <c r="AE6" s="644"/>
      <c r="AF6" s="644"/>
      <c r="AG6" s="644"/>
      <c r="AH6" s="644"/>
      <c r="AI6" s="644"/>
      <c r="AJ6" s="644"/>
      <c r="AK6" s="644"/>
      <c r="AL6" s="613">
        <v>1.3</v>
      </c>
      <c r="AM6" s="645"/>
      <c r="AN6" s="645"/>
      <c r="AO6" s="646"/>
      <c r="AP6" s="587" t="s">
        <v>215</v>
      </c>
      <c r="AQ6" s="588"/>
      <c r="AR6" s="588"/>
      <c r="AS6" s="588"/>
      <c r="AT6" s="588"/>
      <c r="AU6" s="588"/>
      <c r="AV6" s="588"/>
      <c r="AW6" s="588"/>
      <c r="AX6" s="588"/>
      <c r="AY6" s="588"/>
      <c r="AZ6" s="588"/>
      <c r="BA6" s="588"/>
      <c r="BB6" s="588"/>
      <c r="BC6" s="588"/>
      <c r="BD6" s="588"/>
      <c r="BE6" s="588"/>
      <c r="BF6" s="589"/>
      <c r="BG6" s="590">
        <v>2374826</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112070</v>
      </c>
      <c r="CS6" s="591"/>
      <c r="CT6" s="591"/>
      <c r="CU6" s="591"/>
      <c r="CV6" s="591"/>
      <c r="CW6" s="591"/>
      <c r="CX6" s="591"/>
      <c r="CY6" s="592"/>
      <c r="CZ6" s="643">
        <v>1.4</v>
      </c>
      <c r="DA6" s="643"/>
      <c r="DB6" s="643"/>
      <c r="DC6" s="643"/>
      <c r="DD6" s="596" t="s">
        <v>210</v>
      </c>
      <c r="DE6" s="591"/>
      <c r="DF6" s="591"/>
      <c r="DG6" s="591"/>
      <c r="DH6" s="591"/>
      <c r="DI6" s="591"/>
      <c r="DJ6" s="591"/>
      <c r="DK6" s="591"/>
      <c r="DL6" s="591"/>
      <c r="DM6" s="591"/>
      <c r="DN6" s="591"/>
      <c r="DO6" s="591"/>
      <c r="DP6" s="592"/>
      <c r="DQ6" s="596">
        <v>112070</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3086</v>
      </c>
      <c r="S7" s="591"/>
      <c r="T7" s="591"/>
      <c r="U7" s="591"/>
      <c r="V7" s="591"/>
      <c r="W7" s="591"/>
      <c r="X7" s="591"/>
      <c r="Y7" s="592"/>
      <c r="Z7" s="643">
        <v>0</v>
      </c>
      <c r="AA7" s="643"/>
      <c r="AB7" s="643"/>
      <c r="AC7" s="643"/>
      <c r="AD7" s="644">
        <v>3086</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1135809</v>
      </c>
      <c r="BH7" s="591"/>
      <c r="BI7" s="591"/>
      <c r="BJ7" s="591"/>
      <c r="BK7" s="591"/>
      <c r="BL7" s="591"/>
      <c r="BM7" s="591"/>
      <c r="BN7" s="592"/>
      <c r="BO7" s="643">
        <v>47.8</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1124749</v>
      </c>
      <c r="CS7" s="591"/>
      <c r="CT7" s="591"/>
      <c r="CU7" s="591"/>
      <c r="CV7" s="591"/>
      <c r="CW7" s="591"/>
      <c r="CX7" s="591"/>
      <c r="CY7" s="592"/>
      <c r="CZ7" s="643">
        <v>13.9</v>
      </c>
      <c r="DA7" s="643"/>
      <c r="DB7" s="643"/>
      <c r="DC7" s="643"/>
      <c r="DD7" s="596">
        <v>42713</v>
      </c>
      <c r="DE7" s="591"/>
      <c r="DF7" s="591"/>
      <c r="DG7" s="591"/>
      <c r="DH7" s="591"/>
      <c r="DI7" s="591"/>
      <c r="DJ7" s="591"/>
      <c r="DK7" s="591"/>
      <c r="DL7" s="591"/>
      <c r="DM7" s="591"/>
      <c r="DN7" s="591"/>
      <c r="DO7" s="591"/>
      <c r="DP7" s="592"/>
      <c r="DQ7" s="596">
        <v>913961</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9906</v>
      </c>
      <c r="S8" s="591"/>
      <c r="T8" s="591"/>
      <c r="U8" s="591"/>
      <c r="V8" s="591"/>
      <c r="W8" s="591"/>
      <c r="X8" s="591"/>
      <c r="Y8" s="592"/>
      <c r="Z8" s="643">
        <v>0.1</v>
      </c>
      <c r="AA8" s="643"/>
      <c r="AB8" s="643"/>
      <c r="AC8" s="643"/>
      <c r="AD8" s="644">
        <v>9906</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41792</v>
      </c>
      <c r="BH8" s="591"/>
      <c r="BI8" s="591"/>
      <c r="BJ8" s="591"/>
      <c r="BK8" s="591"/>
      <c r="BL8" s="591"/>
      <c r="BM8" s="591"/>
      <c r="BN8" s="592"/>
      <c r="BO8" s="643">
        <v>1.8</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3440240</v>
      </c>
      <c r="CS8" s="591"/>
      <c r="CT8" s="591"/>
      <c r="CU8" s="591"/>
      <c r="CV8" s="591"/>
      <c r="CW8" s="591"/>
      <c r="CX8" s="591"/>
      <c r="CY8" s="592"/>
      <c r="CZ8" s="643">
        <v>42.4</v>
      </c>
      <c r="DA8" s="643"/>
      <c r="DB8" s="643"/>
      <c r="DC8" s="643"/>
      <c r="DD8" s="596">
        <v>216018</v>
      </c>
      <c r="DE8" s="591"/>
      <c r="DF8" s="591"/>
      <c r="DG8" s="591"/>
      <c r="DH8" s="591"/>
      <c r="DI8" s="591"/>
      <c r="DJ8" s="591"/>
      <c r="DK8" s="591"/>
      <c r="DL8" s="591"/>
      <c r="DM8" s="591"/>
      <c r="DN8" s="591"/>
      <c r="DO8" s="591"/>
      <c r="DP8" s="592"/>
      <c r="DQ8" s="596">
        <v>1599580</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5423</v>
      </c>
      <c r="S9" s="591"/>
      <c r="T9" s="591"/>
      <c r="U9" s="591"/>
      <c r="V9" s="591"/>
      <c r="W9" s="591"/>
      <c r="X9" s="591"/>
      <c r="Y9" s="592"/>
      <c r="Z9" s="643">
        <v>0.1</v>
      </c>
      <c r="AA9" s="643"/>
      <c r="AB9" s="643"/>
      <c r="AC9" s="643"/>
      <c r="AD9" s="644">
        <v>5423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1019348</v>
      </c>
      <c r="BH9" s="591"/>
      <c r="BI9" s="591"/>
      <c r="BJ9" s="591"/>
      <c r="BK9" s="591"/>
      <c r="BL9" s="591"/>
      <c r="BM9" s="591"/>
      <c r="BN9" s="592"/>
      <c r="BO9" s="643">
        <v>42.9</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684251</v>
      </c>
      <c r="CS9" s="591"/>
      <c r="CT9" s="591"/>
      <c r="CU9" s="591"/>
      <c r="CV9" s="591"/>
      <c r="CW9" s="591"/>
      <c r="CX9" s="591"/>
      <c r="CY9" s="592"/>
      <c r="CZ9" s="643">
        <v>8.4</v>
      </c>
      <c r="DA9" s="643"/>
      <c r="DB9" s="643"/>
      <c r="DC9" s="643"/>
      <c r="DD9" s="596">
        <v>12082</v>
      </c>
      <c r="DE9" s="591"/>
      <c r="DF9" s="591"/>
      <c r="DG9" s="591"/>
      <c r="DH9" s="591"/>
      <c r="DI9" s="591"/>
      <c r="DJ9" s="591"/>
      <c r="DK9" s="591"/>
      <c r="DL9" s="591"/>
      <c r="DM9" s="591"/>
      <c r="DN9" s="591"/>
      <c r="DO9" s="591"/>
      <c r="DP9" s="592"/>
      <c r="DQ9" s="596">
        <v>642305</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373033</v>
      </c>
      <c r="S10" s="591"/>
      <c r="T10" s="591"/>
      <c r="U10" s="591"/>
      <c r="V10" s="591"/>
      <c r="W10" s="591"/>
      <c r="X10" s="591"/>
      <c r="Y10" s="592"/>
      <c r="Z10" s="643">
        <v>4.5</v>
      </c>
      <c r="AA10" s="643"/>
      <c r="AB10" s="643"/>
      <c r="AC10" s="643"/>
      <c r="AD10" s="644">
        <v>373033</v>
      </c>
      <c r="AE10" s="644"/>
      <c r="AF10" s="644"/>
      <c r="AG10" s="644"/>
      <c r="AH10" s="644"/>
      <c r="AI10" s="644"/>
      <c r="AJ10" s="644"/>
      <c r="AK10" s="644"/>
      <c r="AL10" s="613">
        <v>8.1</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37187</v>
      </c>
      <c r="BH10" s="591"/>
      <c r="BI10" s="591"/>
      <c r="BJ10" s="591"/>
      <c r="BK10" s="591"/>
      <c r="BL10" s="591"/>
      <c r="BM10" s="591"/>
      <c r="BN10" s="592"/>
      <c r="BO10" s="643">
        <v>1.6</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23000</v>
      </c>
      <c r="CS10" s="591"/>
      <c r="CT10" s="591"/>
      <c r="CU10" s="591"/>
      <c r="CV10" s="591"/>
      <c r="CW10" s="591"/>
      <c r="CX10" s="591"/>
      <c r="CY10" s="592"/>
      <c r="CZ10" s="643">
        <v>0.3</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37482</v>
      </c>
      <c r="BH11" s="591"/>
      <c r="BI11" s="591"/>
      <c r="BJ11" s="591"/>
      <c r="BK11" s="591"/>
      <c r="BL11" s="591"/>
      <c r="BM11" s="591"/>
      <c r="BN11" s="592"/>
      <c r="BO11" s="643">
        <v>1.6</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47205</v>
      </c>
      <c r="CS11" s="591"/>
      <c r="CT11" s="591"/>
      <c r="CU11" s="591"/>
      <c r="CV11" s="591"/>
      <c r="CW11" s="591"/>
      <c r="CX11" s="591"/>
      <c r="CY11" s="592"/>
      <c r="CZ11" s="643">
        <v>0.6</v>
      </c>
      <c r="DA11" s="643"/>
      <c r="DB11" s="643"/>
      <c r="DC11" s="643"/>
      <c r="DD11" s="596">
        <v>18022</v>
      </c>
      <c r="DE11" s="591"/>
      <c r="DF11" s="591"/>
      <c r="DG11" s="591"/>
      <c r="DH11" s="591"/>
      <c r="DI11" s="591"/>
      <c r="DJ11" s="591"/>
      <c r="DK11" s="591"/>
      <c r="DL11" s="591"/>
      <c r="DM11" s="591"/>
      <c r="DN11" s="591"/>
      <c r="DO11" s="591"/>
      <c r="DP11" s="592"/>
      <c r="DQ11" s="596">
        <v>23275</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1042374</v>
      </c>
      <c r="BH12" s="591"/>
      <c r="BI12" s="591"/>
      <c r="BJ12" s="591"/>
      <c r="BK12" s="591"/>
      <c r="BL12" s="591"/>
      <c r="BM12" s="591"/>
      <c r="BN12" s="592"/>
      <c r="BO12" s="643">
        <v>43.9</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146194</v>
      </c>
      <c r="CS12" s="591"/>
      <c r="CT12" s="591"/>
      <c r="CU12" s="591"/>
      <c r="CV12" s="591"/>
      <c r="CW12" s="591"/>
      <c r="CX12" s="591"/>
      <c r="CY12" s="592"/>
      <c r="CZ12" s="643">
        <v>1.8</v>
      </c>
      <c r="DA12" s="643"/>
      <c r="DB12" s="643"/>
      <c r="DC12" s="643"/>
      <c r="DD12" s="596" t="s">
        <v>111</v>
      </c>
      <c r="DE12" s="591"/>
      <c r="DF12" s="591"/>
      <c r="DG12" s="591"/>
      <c r="DH12" s="591"/>
      <c r="DI12" s="591"/>
      <c r="DJ12" s="591"/>
      <c r="DK12" s="591"/>
      <c r="DL12" s="591"/>
      <c r="DM12" s="591"/>
      <c r="DN12" s="591"/>
      <c r="DO12" s="591"/>
      <c r="DP12" s="592"/>
      <c r="DQ12" s="596">
        <v>9659</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14405</v>
      </c>
      <c r="S13" s="591"/>
      <c r="T13" s="591"/>
      <c r="U13" s="591"/>
      <c r="V13" s="591"/>
      <c r="W13" s="591"/>
      <c r="X13" s="591"/>
      <c r="Y13" s="592"/>
      <c r="Z13" s="643">
        <v>0.2</v>
      </c>
      <c r="AA13" s="643"/>
      <c r="AB13" s="643"/>
      <c r="AC13" s="643"/>
      <c r="AD13" s="644">
        <v>14405</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1032803</v>
      </c>
      <c r="BH13" s="591"/>
      <c r="BI13" s="591"/>
      <c r="BJ13" s="591"/>
      <c r="BK13" s="591"/>
      <c r="BL13" s="591"/>
      <c r="BM13" s="591"/>
      <c r="BN13" s="592"/>
      <c r="BO13" s="643">
        <v>43.5</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729338</v>
      </c>
      <c r="CS13" s="591"/>
      <c r="CT13" s="591"/>
      <c r="CU13" s="591"/>
      <c r="CV13" s="591"/>
      <c r="CW13" s="591"/>
      <c r="CX13" s="591"/>
      <c r="CY13" s="592"/>
      <c r="CZ13" s="643">
        <v>9</v>
      </c>
      <c r="DA13" s="643"/>
      <c r="DB13" s="643"/>
      <c r="DC13" s="643"/>
      <c r="DD13" s="596">
        <v>274109</v>
      </c>
      <c r="DE13" s="591"/>
      <c r="DF13" s="591"/>
      <c r="DG13" s="591"/>
      <c r="DH13" s="591"/>
      <c r="DI13" s="591"/>
      <c r="DJ13" s="591"/>
      <c r="DK13" s="591"/>
      <c r="DL13" s="591"/>
      <c r="DM13" s="591"/>
      <c r="DN13" s="591"/>
      <c r="DO13" s="591"/>
      <c r="DP13" s="592"/>
      <c r="DQ13" s="596">
        <v>518125</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70148</v>
      </c>
      <c r="BH14" s="591"/>
      <c r="BI14" s="591"/>
      <c r="BJ14" s="591"/>
      <c r="BK14" s="591"/>
      <c r="BL14" s="591"/>
      <c r="BM14" s="591"/>
      <c r="BN14" s="592"/>
      <c r="BO14" s="643">
        <v>3</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288414</v>
      </c>
      <c r="CS14" s="591"/>
      <c r="CT14" s="591"/>
      <c r="CU14" s="591"/>
      <c r="CV14" s="591"/>
      <c r="CW14" s="591"/>
      <c r="CX14" s="591"/>
      <c r="CY14" s="592"/>
      <c r="CZ14" s="643">
        <v>3.6</v>
      </c>
      <c r="DA14" s="643"/>
      <c r="DB14" s="643"/>
      <c r="DC14" s="643"/>
      <c r="DD14" s="596">
        <v>15604</v>
      </c>
      <c r="DE14" s="591"/>
      <c r="DF14" s="591"/>
      <c r="DG14" s="591"/>
      <c r="DH14" s="591"/>
      <c r="DI14" s="591"/>
      <c r="DJ14" s="591"/>
      <c r="DK14" s="591"/>
      <c r="DL14" s="591"/>
      <c r="DM14" s="591"/>
      <c r="DN14" s="591"/>
      <c r="DO14" s="591"/>
      <c r="DP14" s="592"/>
      <c r="DQ14" s="596">
        <v>268465</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15549</v>
      </c>
      <c r="S15" s="591"/>
      <c r="T15" s="591"/>
      <c r="U15" s="591"/>
      <c r="V15" s="591"/>
      <c r="W15" s="591"/>
      <c r="X15" s="591"/>
      <c r="Y15" s="592"/>
      <c r="Z15" s="643">
        <v>0.2</v>
      </c>
      <c r="AA15" s="643"/>
      <c r="AB15" s="643"/>
      <c r="AC15" s="643"/>
      <c r="AD15" s="644">
        <v>15549</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126495</v>
      </c>
      <c r="BH15" s="591"/>
      <c r="BI15" s="591"/>
      <c r="BJ15" s="591"/>
      <c r="BK15" s="591"/>
      <c r="BL15" s="591"/>
      <c r="BM15" s="591"/>
      <c r="BN15" s="592"/>
      <c r="BO15" s="643">
        <v>5.3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874068</v>
      </c>
      <c r="CS15" s="591"/>
      <c r="CT15" s="591"/>
      <c r="CU15" s="591"/>
      <c r="CV15" s="591"/>
      <c r="CW15" s="591"/>
      <c r="CX15" s="591"/>
      <c r="CY15" s="592"/>
      <c r="CZ15" s="643">
        <v>10.8</v>
      </c>
      <c r="DA15" s="643"/>
      <c r="DB15" s="643"/>
      <c r="DC15" s="643"/>
      <c r="DD15" s="596">
        <v>200550</v>
      </c>
      <c r="DE15" s="591"/>
      <c r="DF15" s="591"/>
      <c r="DG15" s="591"/>
      <c r="DH15" s="591"/>
      <c r="DI15" s="591"/>
      <c r="DJ15" s="591"/>
      <c r="DK15" s="591"/>
      <c r="DL15" s="591"/>
      <c r="DM15" s="591"/>
      <c r="DN15" s="591"/>
      <c r="DO15" s="591"/>
      <c r="DP15" s="592"/>
      <c r="DQ15" s="596">
        <v>620046</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2038594</v>
      </c>
      <c r="S16" s="591"/>
      <c r="T16" s="591"/>
      <c r="U16" s="591"/>
      <c r="V16" s="591"/>
      <c r="W16" s="591"/>
      <c r="X16" s="591"/>
      <c r="Y16" s="592"/>
      <c r="Z16" s="643">
        <v>24.6</v>
      </c>
      <c r="AA16" s="643"/>
      <c r="AB16" s="643"/>
      <c r="AC16" s="643"/>
      <c r="AD16" s="644">
        <v>1762986</v>
      </c>
      <c r="AE16" s="644"/>
      <c r="AF16" s="644"/>
      <c r="AG16" s="644"/>
      <c r="AH16" s="644"/>
      <c r="AI16" s="644"/>
      <c r="AJ16" s="644"/>
      <c r="AK16" s="644"/>
      <c r="AL16" s="613">
        <v>38.1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11258</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4835</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1762986</v>
      </c>
      <c r="S17" s="591"/>
      <c r="T17" s="591"/>
      <c r="U17" s="591"/>
      <c r="V17" s="591"/>
      <c r="W17" s="591"/>
      <c r="X17" s="591"/>
      <c r="Y17" s="592"/>
      <c r="Z17" s="643">
        <v>21.3</v>
      </c>
      <c r="AA17" s="643"/>
      <c r="AB17" s="643"/>
      <c r="AC17" s="643"/>
      <c r="AD17" s="644">
        <v>1762986</v>
      </c>
      <c r="AE17" s="644"/>
      <c r="AF17" s="644"/>
      <c r="AG17" s="644"/>
      <c r="AH17" s="644"/>
      <c r="AI17" s="644"/>
      <c r="AJ17" s="644"/>
      <c r="AK17" s="644"/>
      <c r="AL17" s="613">
        <v>38.1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625415</v>
      </c>
      <c r="CS17" s="591"/>
      <c r="CT17" s="591"/>
      <c r="CU17" s="591"/>
      <c r="CV17" s="591"/>
      <c r="CW17" s="591"/>
      <c r="CX17" s="591"/>
      <c r="CY17" s="592"/>
      <c r="CZ17" s="643">
        <v>7.7</v>
      </c>
      <c r="DA17" s="643"/>
      <c r="DB17" s="643"/>
      <c r="DC17" s="643"/>
      <c r="DD17" s="596" t="s">
        <v>111</v>
      </c>
      <c r="DE17" s="591"/>
      <c r="DF17" s="591"/>
      <c r="DG17" s="591"/>
      <c r="DH17" s="591"/>
      <c r="DI17" s="591"/>
      <c r="DJ17" s="591"/>
      <c r="DK17" s="591"/>
      <c r="DL17" s="591"/>
      <c r="DM17" s="591"/>
      <c r="DN17" s="591"/>
      <c r="DO17" s="591"/>
      <c r="DP17" s="592"/>
      <c r="DQ17" s="596">
        <v>625415</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275608</v>
      </c>
      <c r="S18" s="591"/>
      <c r="T18" s="591"/>
      <c r="U18" s="591"/>
      <c r="V18" s="591"/>
      <c r="W18" s="591"/>
      <c r="X18" s="591"/>
      <c r="Y18" s="592"/>
      <c r="Z18" s="643">
        <v>3.3</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4895790</v>
      </c>
      <c r="S20" s="591"/>
      <c r="T20" s="591"/>
      <c r="U20" s="591"/>
      <c r="V20" s="591"/>
      <c r="W20" s="591"/>
      <c r="X20" s="591"/>
      <c r="Y20" s="592"/>
      <c r="Z20" s="643">
        <v>59</v>
      </c>
      <c r="AA20" s="643"/>
      <c r="AB20" s="643"/>
      <c r="AC20" s="643"/>
      <c r="AD20" s="644">
        <v>4620182</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8106202</v>
      </c>
      <c r="CS20" s="591"/>
      <c r="CT20" s="591"/>
      <c r="CU20" s="591"/>
      <c r="CV20" s="591"/>
      <c r="CW20" s="591"/>
      <c r="CX20" s="591"/>
      <c r="CY20" s="592"/>
      <c r="CZ20" s="643">
        <v>100</v>
      </c>
      <c r="DA20" s="643"/>
      <c r="DB20" s="643"/>
      <c r="DC20" s="643"/>
      <c r="DD20" s="596">
        <v>779098</v>
      </c>
      <c r="DE20" s="591"/>
      <c r="DF20" s="591"/>
      <c r="DG20" s="591"/>
      <c r="DH20" s="591"/>
      <c r="DI20" s="591"/>
      <c r="DJ20" s="591"/>
      <c r="DK20" s="591"/>
      <c r="DL20" s="591"/>
      <c r="DM20" s="591"/>
      <c r="DN20" s="591"/>
      <c r="DO20" s="591"/>
      <c r="DP20" s="592"/>
      <c r="DQ20" s="596">
        <v>5337736</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2155</v>
      </c>
      <c r="S21" s="591"/>
      <c r="T21" s="591"/>
      <c r="U21" s="591"/>
      <c r="V21" s="591"/>
      <c r="W21" s="591"/>
      <c r="X21" s="591"/>
      <c r="Y21" s="592"/>
      <c r="Z21" s="643">
        <v>0</v>
      </c>
      <c r="AA21" s="643"/>
      <c r="AB21" s="643"/>
      <c r="AC21" s="643"/>
      <c r="AD21" s="644">
        <v>2155</v>
      </c>
      <c r="AE21" s="644"/>
      <c r="AF21" s="644"/>
      <c r="AG21" s="644"/>
      <c r="AH21" s="644"/>
      <c r="AI21" s="644"/>
      <c r="AJ21" s="644"/>
      <c r="AK21" s="644"/>
      <c r="AL21" s="613">
        <v>0</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76014</v>
      </c>
      <c r="S22" s="591"/>
      <c r="T22" s="591"/>
      <c r="U22" s="591"/>
      <c r="V22" s="591"/>
      <c r="W22" s="591"/>
      <c r="X22" s="591"/>
      <c r="Y22" s="592"/>
      <c r="Z22" s="643">
        <v>0.9</v>
      </c>
      <c r="AA22" s="643"/>
      <c r="AB22" s="643"/>
      <c r="AC22" s="643"/>
      <c r="AD22" s="644" t="s">
        <v>111</v>
      </c>
      <c r="AE22" s="644"/>
      <c r="AF22" s="644"/>
      <c r="AG22" s="644"/>
      <c r="AH22" s="644"/>
      <c r="AI22" s="644"/>
      <c r="AJ22" s="644"/>
      <c r="AK22" s="644"/>
      <c r="AL22" s="613" t="s">
        <v>111</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90494</v>
      </c>
      <c r="S23" s="591"/>
      <c r="T23" s="591"/>
      <c r="U23" s="591"/>
      <c r="V23" s="591"/>
      <c r="W23" s="591"/>
      <c r="X23" s="591"/>
      <c r="Y23" s="592"/>
      <c r="Z23" s="643">
        <v>1.1000000000000001</v>
      </c>
      <c r="AA23" s="643"/>
      <c r="AB23" s="643"/>
      <c r="AC23" s="643"/>
      <c r="AD23" s="644">
        <v>3886</v>
      </c>
      <c r="AE23" s="644"/>
      <c r="AF23" s="644"/>
      <c r="AG23" s="644"/>
      <c r="AH23" s="644"/>
      <c r="AI23" s="644"/>
      <c r="AJ23" s="644"/>
      <c r="AK23" s="644"/>
      <c r="AL23" s="613">
        <v>0.1</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13196</v>
      </c>
      <c r="S24" s="591"/>
      <c r="T24" s="591"/>
      <c r="U24" s="591"/>
      <c r="V24" s="591"/>
      <c r="W24" s="591"/>
      <c r="X24" s="591"/>
      <c r="Y24" s="592"/>
      <c r="Z24" s="643">
        <v>0.2</v>
      </c>
      <c r="AA24" s="643"/>
      <c r="AB24" s="643"/>
      <c r="AC24" s="643"/>
      <c r="AD24" s="644" t="s">
        <v>111</v>
      </c>
      <c r="AE24" s="644"/>
      <c r="AF24" s="644"/>
      <c r="AG24" s="644"/>
      <c r="AH24" s="644"/>
      <c r="AI24" s="644"/>
      <c r="AJ24" s="644"/>
      <c r="AK24" s="644"/>
      <c r="AL24" s="613" t="s">
        <v>111</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3671146</v>
      </c>
      <c r="CS24" s="641"/>
      <c r="CT24" s="641"/>
      <c r="CU24" s="641"/>
      <c r="CV24" s="641"/>
      <c r="CW24" s="641"/>
      <c r="CX24" s="641"/>
      <c r="CY24" s="688"/>
      <c r="CZ24" s="692">
        <v>45.3</v>
      </c>
      <c r="DA24" s="693"/>
      <c r="DB24" s="693"/>
      <c r="DC24" s="694"/>
      <c r="DD24" s="687">
        <v>2197927</v>
      </c>
      <c r="DE24" s="641"/>
      <c r="DF24" s="641"/>
      <c r="DG24" s="641"/>
      <c r="DH24" s="641"/>
      <c r="DI24" s="641"/>
      <c r="DJ24" s="641"/>
      <c r="DK24" s="688"/>
      <c r="DL24" s="687">
        <v>2162274</v>
      </c>
      <c r="DM24" s="641"/>
      <c r="DN24" s="641"/>
      <c r="DO24" s="641"/>
      <c r="DP24" s="641"/>
      <c r="DQ24" s="641"/>
      <c r="DR24" s="641"/>
      <c r="DS24" s="641"/>
      <c r="DT24" s="641"/>
      <c r="DU24" s="641"/>
      <c r="DV24" s="688"/>
      <c r="DW24" s="689">
        <v>44.1</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1311039</v>
      </c>
      <c r="S25" s="591"/>
      <c r="T25" s="591"/>
      <c r="U25" s="591"/>
      <c r="V25" s="591"/>
      <c r="W25" s="591"/>
      <c r="X25" s="591"/>
      <c r="Y25" s="592"/>
      <c r="Z25" s="643">
        <v>15.8</v>
      </c>
      <c r="AA25" s="643"/>
      <c r="AB25" s="643"/>
      <c r="AC25" s="643"/>
      <c r="AD25" s="644" t="s">
        <v>111</v>
      </c>
      <c r="AE25" s="644"/>
      <c r="AF25" s="644"/>
      <c r="AG25" s="644"/>
      <c r="AH25" s="644"/>
      <c r="AI25" s="644"/>
      <c r="AJ25" s="644"/>
      <c r="AK25" s="644"/>
      <c r="AL25" s="613" t="s">
        <v>111</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1143519</v>
      </c>
      <c r="CS25" s="609"/>
      <c r="CT25" s="609"/>
      <c r="CU25" s="609"/>
      <c r="CV25" s="609"/>
      <c r="CW25" s="609"/>
      <c r="CX25" s="609"/>
      <c r="CY25" s="610"/>
      <c r="CZ25" s="593">
        <v>14.1</v>
      </c>
      <c r="DA25" s="611"/>
      <c r="DB25" s="611"/>
      <c r="DC25" s="612"/>
      <c r="DD25" s="596">
        <v>1044162</v>
      </c>
      <c r="DE25" s="609"/>
      <c r="DF25" s="609"/>
      <c r="DG25" s="609"/>
      <c r="DH25" s="609"/>
      <c r="DI25" s="609"/>
      <c r="DJ25" s="609"/>
      <c r="DK25" s="610"/>
      <c r="DL25" s="596">
        <v>1008932</v>
      </c>
      <c r="DM25" s="609"/>
      <c r="DN25" s="609"/>
      <c r="DO25" s="609"/>
      <c r="DP25" s="609"/>
      <c r="DQ25" s="609"/>
      <c r="DR25" s="609"/>
      <c r="DS25" s="609"/>
      <c r="DT25" s="609"/>
      <c r="DU25" s="609"/>
      <c r="DV25" s="610"/>
      <c r="DW25" s="613">
        <v>20.6</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649579</v>
      </c>
      <c r="CS26" s="591"/>
      <c r="CT26" s="591"/>
      <c r="CU26" s="591"/>
      <c r="CV26" s="591"/>
      <c r="CW26" s="591"/>
      <c r="CX26" s="591"/>
      <c r="CY26" s="592"/>
      <c r="CZ26" s="593">
        <v>8</v>
      </c>
      <c r="DA26" s="611"/>
      <c r="DB26" s="611"/>
      <c r="DC26" s="612"/>
      <c r="DD26" s="596">
        <v>585349</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652456</v>
      </c>
      <c r="S27" s="591"/>
      <c r="T27" s="591"/>
      <c r="U27" s="591"/>
      <c r="V27" s="591"/>
      <c r="W27" s="591"/>
      <c r="X27" s="591"/>
      <c r="Y27" s="592"/>
      <c r="Z27" s="643">
        <v>7.9</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2374826</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1902212</v>
      </c>
      <c r="CS27" s="609"/>
      <c r="CT27" s="609"/>
      <c r="CU27" s="609"/>
      <c r="CV27" s="609"/>
      <c r="CW27" s="609"/>
      <c r="CX27" s="609"/>
      <c r="CY27" s="610"/>
      <c r="CZ27" s="593">
        <v>23.5</v>
      </c>
      <c r="DA27" s="611"/>
      <c r="DB27" s="611"/>
      <c r="DC27" s="612"/>
      <c r="DD27" s="596">
        <v>528350</v>
      </c>
      <c r="DE27" s="609"/>
      <c r="DF27" s="609"/>
      <c r="DG27" s="609"/>
      <c r="DH27" s="609"/>
      <c r="DI27" s="609"/>
      <c r="DJ27" s="609"/>
      <c r="DK27" s="610"/>
      <c r="DL27" s="596">
        <v>527927</v>
      </c>
      <c r="DM27" s="609"/>
      <c r="DN27" s="609"/>
      <c r="DO27" s="609"/>
      <c r="DP27" s="609"/>
      <c r="DQ27" s="609"/>
      <c r="DR27" s="609"/>
      <c r="DS27" s="609"/>
      <c r="DT27" s="609"/>
      <c r="DU27" s="609"/>
      <c r="DV27" s="610"/>
      <c r="DW27" s="613">
        <v>10.8</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3535</v>
      </c>
      <c r="S28" s="591"/>
      <c r="T28" s="591"/>
      <c r="U28" s="591"/>
      <c r="V28" s="591"/>
      <c r="W28" s="591"/>
      <c r="X28" s="591"/>
      <c r="Y28" s="592"/>
      <c r="Z28" s="643">
        <v>0</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625415</v>
      </c>
      <c r="CS28" s="591"/>
      <c r="CT28" s="591"/>
      <c r="CU28" s="591"/>
      <c r="CV28" s="591"/>
      <c r="CW28" s="591"/>
      <c r="CX28" s="591"/>
      <c r="CY28" s="592"/>
      <c r="CZ28" s="593">
        <v>7.7</v>
      </c>
      <c r="DA28" s="611"/>
      <c r="DB28" s="611"/>
      <c r="DC28" s="612"/>
      <c r="DD28" s="596">
        <v>625415</v>
      </c>
      <c r="DE28" s="591"/>
      <c r="DF28" s="591"/>
      <c r="DG28" s="591"/>
      <c r="DH28" s="591"/>
      <c r="DI28" s="591"/>
      <c r="DJ28" s="591"/>
      <c r="DK28" s="592"/>
      <c r="DL28" s="596">
        <v>625415</v>
      </c>
      <c r="DM28" s="591"/>
      <c r="DN28" s="591"/>
      <c r="DO28" s="591"/>
      <c r="DP28" s="591"/>
      <c r="DQ28" s="591"/>
      <c r="DR28" s="591"/>
      <c r="DS28" s="591"/>
      <c r="DT28" s="591"/>
      <c r="DU28" s="591"/>
      <c r="DV28" s="592"/>
      <c r="DW28" s="613">
        <v>12.8</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9022</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625415</v>
      </c>
      <c r="CS29" s="609"/>
      <c r="CT29" s="609"/>
      <c r="CU29" s="609"/>
      <c r="CV29" s="609"/>
      <c r="CW29" s="609"/>
      <c r="CX29" s="609"/>
      <c r="CY29" s="610"/>
      <c r="CZ29" s="593">
        <v>7.7</v>
      </c>
      <c r="DA29" s="611"/>
      <c r="DB29" s="611"/>
      <c r="DC29" s="612"/>
      <c r="DD29" s="596">
        <v>625415</v>
      </c>
      <c r="DE29" s="609"/>
      <c r="DF29" s="609"/>
      <c r="DG29" s="609"/>
      <c r="DH29" s="609"/>
      <c r="DI29" s="609"/>
      <c r="DJ29" s="609"/>
      <c r="DK29" s="610"/>
      <c r="DL29" s="596">
        <v>625415</v>
      </c>
      <c r="DM29" s="609"/>
      <c r="DN29" s="609"/>
      <c r="DO29" s="609"/>
      <c r="DP29" s="609"/>
      <c r="DQ29" s="609"/>
      <c r="DR29" s="609"/>
      <c r="DS29" s="609"/>
      <c r="DT29" s="609"/>
      <c r="DU29" s="609"/>
      <c r="DV29" s="610"/>
      <c r="DW29" s="613">
        <v>12.8</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308608</v>
      </c>
      <c r="S30" s="591"/>
      <c r="T30" s="591"/>
      <c r="U30" s="591"/>
      <c r="V30" s="591"/>
      <c r="W30" s="591"/>
      <c r="X30" s="591"/>
      <c r="Y30" s="592"/>
      <c r="Z30" s="643">
        <v>3.7</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98.8</v>
      </c>
      <c r="BH30" s="657"/>
      <c r="BI30" s="657"/>
      <c r="BJ30" s="657"/>
      <c r="BK30" s="657"/>
      <c r="BL30" s="657"/>
      <c r="BM30" s="658">
        <v>96.1</v>
      </c>
      <c r="BN30" s="657"/>
      <c r="BO30" s="657"/>
      <c r="BP30" s="657"/>
      <c r="BQ30" s="659"/>
      <c r="BR30" s="656">
        <v>98.6</v>
      </c>
      <c r="BS30" s="657"/>
      <c r="BT30" s="657"/>
      <c r="BU30" s="657"/>
      <c r="BV30" s="657"/>
      <c r="BW30" s="657"/>
      <c r="BX30" s="658">
        <v>96.1</v>
      </c>
      <c r="BY30" s="657"/>
      <c r="BZ30" s="657"/>
      <c r="CA30" s="657"/>
      <c r="CB30" s="659"/>
      <c r="CD30" s="662"/>
      <c r="CE30" s="663"/>
      <c r="CF30" s="627" t="s">
        <v>292</v>
      </c>
      <c r="CG30" s="624"/>
      <c r="CH30" s="624"/>
      <c r="CI30" s="624"/>
      <c r="CJ30" s="624"/>
      <c r="CK30" s="624"/>
      <c r="CL30" s="624"/>
      <c r="CM30" s="624"/>
      <c r="CN30" s="624"/>
      <c r="CO30" s="624"/>
      <c r="CP30" s="624"/>
      <c r="CQ30" s="625"/>
      <c r="CR30" s="590">
        <v>562880</v>
      </c>
      <c r="CS30" s="591"/>
      <c r="CT30" s="591"/>
      <c r="CU30" s="591"/>
      <c r="CV30" s="591"/>
      <c r="CW30" s="591"/>
      <c r="CX30" s="591"/>
      <c r="CY30" s="592"/>
      <c r="CZ30" s="593">
        <v>6.9</v>
      </c>
      <c r="DA30" s="611"/>
      <c r="DB30" s="611"/>
      <c r="DC30" s="612"/>
      <c r="DD30" s="596">
        <v>562880</v>
      </c>
      <c r="DE30" s="591"/>
      <c r="DF30" s="591"/>
      <c r="DG30" s="591"/>
      <c r="DH30" s="591"/>
      <c r="DI30" s="591"/>
      <c r="DJ30" s="591"/>
      <c r="DK30" s="592"/>
      <c r="DL30" s="596">
        <v>562880</v>
      </c>
      <c r="DM30" s="591"/>
      <c r="DN30" s="591"/>
      <c r="DO30" s="591"/>
      <c r="DP30" s="591"/>
      <c r="DQ30" s="591"/>
      <c r="DR30" s="591"/>
      <c r="DS30" s="591"/>
      <c r="DT30" s="591"/>
      <c r="DU30" s="591"/>
      <c r="DV30" s="592"/>
      <c r="DW30" s="613">
        <v>11.5</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194264</v>
      </c>
      <c r="S31" s="591"/>
      <c r="T31" s="591"/>
      <c r="U31" s="591"/>
      <c r="V31" s="591"/>
      <c r="W31" s="591"/>
      <c r="X31" s="591"/>
      <c r="Y31" s="592"/>
      <c r="Z31" s="643">
        <v>2.2999999999999998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96.6</v>
      </c>
      <c r="BN31" s="655"/>
      <c r="BO31" s="655"/>
      <c r="BP31" s="655"/>
      <c r="BQ31" s="619"/>
      <c r="BR31" s="654">
        <v>98.8</v>
      </c>
      <c r="BS31" s="609"/>
      <c r="BT31" s="609"/>
      <c r="BU31" s="609"/>
      <c r="BV31" s="609"/>
      <c r="BW31" s="609"/>
      <c r="BX31" s="645">
        <v>96.8</v>
      </c>
      <c r="BY31" s="655"/>
      <c r="BZ31" s="655"/>
      <c r="CA31" s="655"/>
      <c r="CB31" s="619"/>
      <c r="CD31" s="662"/>
      <c r="CE31" s="663"/>
      <c r="CF31" s="627" t="s">
        <v>296</v>
      </c>
      <c r="CG31" s="624"/>
      <c r="CH31" s="624"/>
      <c r="CI31" s="624"/>
      <c r="CJ31" s="624"/>
      <c r="CK31" s="624"/>
      <c r="CL31" s="624"/>
      <c r="CM31" s="624"/>
      <c r="CN31" s="624"/>
      <c r="CO31" s="624"/>
      <c r="CP31" s="624"/>
      <c r="CQ31" s="625"/>
      <c r="CR31" s="590">
        <v>62535</v>
      </c>
      <c r="CS31" s="609"/>
      <c r="CT31" s="609"/>
      <c r="CU31" s="609"/>
      <c r="CV31" s="609"/>
      <c r="CW31" s="609"/>
      <c r="CX31" s="609"/>
      <c r="CY31" s="610"/>
      <c r="CZ31" s="593">
        <v>0.8</v>
      </c>
      <c r="DA31" s="611"/>
      <c r="DB31" s="611"/>
      <c r="DC31" s="612"/>
      <c r="DD31" s="596">
        <v>62535</v>
      </c>
      <c r="DE31" s="609"/>
      <c r="DF31" s="609"/>
      <c r="DG31" s="609"/>
      <c r="DH31" s="609"/>
      <c r="DI31" s="609"/>
      <c r="DJ31" s="609"/>
      <c r="DK31" s="610"/>
      <c r="DL31" s="596">
        <v>62535</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277308</v>
      </c>
      <c r="S32" s="591"/>
      <c r="T32" s="591"/>
      <c r="U32" s="591"/>
      <c r="V32" s="591"/>
      <c r="W32" s="591"/>
      <c r="X32" s="591"/>
      <c r="Y32" s="592"/>
      <c r="Z32" s="643">
        <v>3.3</v>
      </c>
      <c r="AA32" s="643"/>
      <c r="AB32" s="643"/>
      <c r="AC32" s="643"/>
      <c r="AD32" s="644">
        <v>1638</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98.4</v>
      </c>
      <c r="BH32" s="575"/>
      <c r="BI32" s="575"/>
      <c r="BJ32" s="575"/>
      <c r="BK32" s="575"/>
      <c r="BL32" s="575"/>
      <c r="BM32" s="638">
        <v>95.1</v>
      </c>
      <c r="BN32" s="575"/>
      <c r="BO32" s="575"/>
      <c r="BP32" s="575"/>
      <c r="BQ32" s="632"/>
      <c r="BR32" s="653">
        <v>98.2</v>
      </c>
      <c r="BS32" s="575"/>
      <c r="BT32" s="575"/>
      <c r="BU32" s="575"/>
      <c r="BV32" s="575"/>
      <c r="BW32" s="575"/>
      <c r="BX32" s="638">
        <v>94.8</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457164</v>
      </c>
      <c r="S33" s="591"/>
      <c r="T33" s="591"/>
      <c r="U33" s="591"/>
      <c r="V33" s="591"/>
      <c r="W33" s="591"/>
      <c r="X33" s="591"/>
      <c r="Y33" s="592"/>
      <c r="Z33" s="643">
        <v>5.5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3644700</v>
      </c>
      <c r="CS33" s="609"/>
      <c r="CT33" s="609"/>
      <c r="CU33" s="609"/>
      <c r="CV33" s="609"/>
      <c r="CW33" s="609"/>
      <c r="CX33" s="609"/>
      <c r="CY33" s="610"/>
      <c r="CZ33" s="593">
        <v>45</v>
      </c>
      <c r="DA33" s="611"/>
      <c r="DB33" s="611"/>
      <c r="DC33" s="612"/>
      <c r="DD33" s="596">
        <v>2975104</v>
      </c>
      <c r="DE33" s="609"/>
      <c r="DF33" s="609"/>
      <c r="DG33" s="609"/>
      <c r="DH33" s="609"/>
      <c r="DI33" s="609"/>
      <c r="DJ33" s="609"/>
      <c r="DK33" s="610"/>
      <c r="DL33" s="596">
        <v>2583795</v>
      </c>
      <c r="DM33" s="609"/>
      <c r="DN33" s="609"/>
      <c r="DO33" s="609"/>
      <c r="DP33" s="609"/>
      <c r="DQ33" s="609"/>
      <c r="DR33" s="609"/>
      <c r="DS33" s="609"/>
      <c r="DT33" s="609"/>
      <c r="DU33" s="609"/>
      <c r="DV33" s="610"/>
      <c r="DW33" s="613">
        <v>52.7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1242682</v>
      </c>
      <c r="CS34" s="591"/>
      <c r="CT34" s="591"/>
      <c r="CU34" s="591"/>
      <c r="CV34" s="591"/>
      <c r="CW34" s="591"/>
      <c r="CX34" s="591"/>
      <c r="CY34" s="592"/>
      <c r="CZ34" s="593">
        <v>15.3</v>
      </c>
      <c r="DA34" s="611"/>
      <c r="DB34" s="611"/>
      <c r="DC34" s="612"/>
      <c r="DD34" s="596">
        <v>1017249</v>
      </c>
      <c r="DE34" s="591"/>
      <c r="DF34" s="591"/>
      <c r="DG34" s="591"/>
      <c r="DH34" s="591"/>
      <c r="DI34" s="591"/>
      <c r="DJ34" s="591"/>
      <c r="DK34" s="592"/>
      <c r="DL34" s="596">
        <v>953890</v>
      </c>
      <c r="DM34" s="591"/>
      <c r="DN34" s="591"/>
      <c r="DO34" s="591"/>
      <c r="DP34" s="591"/>
      <c r="DQ34" s="591"/>
      <c r="DR34" s="591"/>
      <c r="DS34" s="591"/>
      <c r="DT34" s="591"/>
      <c r="DU34" s="591"/>
      <c r="DV34" s="592"/>
      <c r="DW34" s="613">
        <v>19.5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274464</v>
      </c>
      <c r="S35" s="591"/>
      <c r="T35" s="591"/>
      <c r="U35" s="591"/>
      <c r="V35" s="591"/>
      <c r="W35" s="591"/>
      <c r="X35" s="591"/>
      <c r="Y35" s="592"/>
      <c r="Z35" s="643">
        <v>3.3</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1133656</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18339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9632</v>
      </c>
      <c r="CS35" s="609"/>
      <c r="CT35" s="609"/>
      <c r="CU35" s="609"/>
      <c r="CV35" s="609"/>
      <c r="CW35" s="609"/>
      <c r="CX35" s="609"/>
      <c r="CY35" s="610"/>
      <c r="CZ35" s="593">
        <v>0.1</v>
      </c>
      <c r="DA35" s="611"/>
      <c r="DB35" s="611"/>
      <c r="DC35" s="612"/>
      <c r="DD35" s="596">
        <v>8396</v>
      </c>
      <c r="DE35" s="609"/>
      <c r="DF35" s="609"/>
      <c r="DG35" s="609"/>
      <c r="DH35" s="609"/>
      <c r="DI35" s="609"/>
      <c r="DJ35" s="609"/>
      <c r="DK35" s="610"/>
      <c r="DL35" s="596">
        <v>7529</v>
      </c>
      <c r="DM35" s="609"/>
      <c r="DN35" s="609"/>
      <c r="DO35" s="609"/>
      <c r="DP35" s="609"/>
      <c r="DQ35" s="609"/>
      <c r="DR35" s="609"/>
      <c r="DS35" s="609"/>
      <c r="DT35" s="609"/>
      <c r="DU35" s="609"/>
      <c r="DV35" s="610"/>
      <c r="DW35" s="613">
        <v>0.2</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8291045</v>
      </c>
      <c r="S36" s="631"/>
      <c r="T36" s="631"/>
      <c r="U36" s="631"/>
      <c r="V36" s="631"/>
      <c r="W36" s="631"/>
      <c r="X36" s="631"/>
      <c r="Y36" s="634"/>
      <c r="Z36" s="635">
        <v>100</v>
      </c>
      <c r="AA36" s="635"/>
      <c r="AB36" s="635"/>
      <c r="AC36" s="635"/>
      <c r="AD36" s="636">
        <v>4627861</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289000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8092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910928</v>
      </c>
      <c r="CS36" s="591"/>
      <c r="CT36" s="591"/>
      <c r="CU36" s="591"/>
      <c r="CV36" s="591"/>
      <c r="CW36" s="591"/>
      <c r="CX36" s="591"/>
      <c r="CY36" s="592"/>
      <c r="CZ36" s="593">
        <v>11.2</v>
      </c>
      <c r="DA36" s="611"/>
      <c r="DB36" s="611"/>
      <c r="DC36" s="612"/>
      <c r="DD36" s="596">
        <v>844673</v>
      </c>
      <c r="DE36" s="591"/>
      <c r="DF36" s="591"/>
      <c r="DG36" s="591"/>
      <c r="DH36" s="591"/>
      <c r="DI36" s="591"/>
      <c r="DJ36" s="591"/>
      <c r="DK36" s="592"/>
      <c r="DL36" s="596">
        <v>775519</v>
      </c>
      <c r="DM36" s="591"/>
      <c r="DN36" s="591"/>
      <c r="DO36" s="591"/>
      <c r="DP36" s="591"/>
      <c r="DQ36" s="591"/>
      <c r="DR36" s="591"/>
      <c r="DS36" s="591"/>
      <c r="DT36" s="591"/>
      <c r="DU36" s="591"/>
      <c r="DV36" s="592"/>
      <c r="DW36" s="613">
        <v>15.8</v>
      </c>
      <c r="DX36" s="614"/>
      <c r="DY36" s="614"/>
      <c r="DZ36" s="614"/>
      <c r="EA36" s="614"/>
      <c r="EB36" s="614"/>
      <c r="EC36" s="615"/>
    </row>
    <row r="37" spans="2:133" ht="11.25" customHeight="1">
      <c r="AQ37" s="616" t="s">
        <v>314</v>
      </c>
      <c r="AR37" s="617"/>
      <c r="AS37" s="617"/>
      <c r="AT37" s="617"/>
      <c r="AU37" s="617"/>
      <c r="AV37" s="617"/>
      <c r="AW37" s="617"/>
      <c r="AX37" s="617"/>
      <c r="AY37" s="618"/>
      <c r="AZ37" s="590">
        <v>1259</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3704</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311702</v>
      </c>
      <c r="CS37" s="609"/>
      <c r="CT37" s="609"/>
      <c r="CU37" s="609"/>
      <c r="CV37" s="609"/>
      <c r="CW37" s="609"/>
      <c r="CX37" s="609"/>
      <c r="CY37" s="610"/>
      <c r="CZ37" s="593">
        <v>3.8</v>
      </c>
      <c r="DA37" s="611"/>
      <c r="DB37" s="611"/>
      <c r="DC37" s="612"/>
      <c r="DD37" s="596">
        <v>303854</v>
      </c>
      <c r="DE37" s="609"/>
      <c r="DF37" s="609"/>
      <c r="DG37" s="609"/>
      <c r="DH37" s="609"/>
      <c r="DI37" s="609"/>
      <c r="DJ37" s="609"/>
      <c r="DK37" s="610"/>
      <c r="DL37" s="596">
        <v>303854</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5909</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1132397</v>
      </c>
      <c r="CS38" s="591"/>
      <c r="CT38" s="591"/>
      <c r="CU38" s="591"/>
      <c r="CV38" s="591"/>
      <c r="CW38" s="591"/>
      <c r="CX38" s="591"/>
      <c r="CY38" s="592"/>
      <c r="CZ38" s="593">
        <v>14</v>
      </c>
      <c r="DA38" s="611"/>
      <c r="DB38" s="611"/>
      <c r="DC38" s="612"/>
      <c r="DD38" s="596">
        <v>985521</v>
      </c>
      <c r="DE38" s="591"/>
      <c r="DF38" s="591"/>
      <c r="DG38" s="591"/>
      <c r="DH38" s="591"/>
      <c r="DI38" s="591"/>
      <c r="DJ38" s="591"/>
      <c r="DK38" s="592"/>
      <c r="DL38" s="596">
        <v>846857</v>
      </c>
      <c r="DM38" s="591"/>
      <c r="DN38" s="591"/>
      <c r="DO38" s="591"/>
      <c r="DP38" s="591"/>
      <c r="DQ38" s="591"/>
      <c r="DR38" s="591"/>
      <c r="DS38" s="591"/>
      <c r="DT38" s="591"/>
      <c r="DU38" s="591"/>
      <c r="DV38" s="592"/>
      <c r="DW38" s="613">
        <v>17.3</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206061</v>
      </c>
      <c r="CS39" s="609"/>
      <c r="CT39" s="609"/>
      <c r="CU39" s="609"/>
      <c r="CV39" s="609"/>
      <c r="CW39" s="609"/>
      <c r="CX39" s="609"/>
      <c r="CY39" s="610"/>
      <c r="CZ39" s="593">
        <v>2.5</v>
      </c>
      <c r="DA39" s="611"/>
      <c r="DB39" s="611"/>
      <c r="DC39" s="612"/>
      <c r="DD39" s="596">
        <v>119265</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199623</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117</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143000</v>
      </c>
      <c r="CS40" s="591"/>
      <c r="CT40" s="591"/>
      <c r="CU40" s="591"/>
      <c r="CV40" s="591"/>
      <c r="CW40" s="591"/>
      <c r="CX40" s="591"/>
      <c r="CY40" s="592"/>
      <c r="CZ40" s="593">
        <v>1.8</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643774</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403</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790356</v>
      </c>
      <c r="CS42" s="591"/>
      <c r="CT42" s="591"/>
      <c r="CU42" s="591"/>
      <c r="CV42" s="591"/>
      <c r="CW42" s="591"/>
      <c r="CX42" s="591"/>
      <c r="CY42" s="592"/>
      <c r="CZ42" s="593">
        <v>9.8000000000000007</v>
      </c>
      <c r="DA42" s="594"/>
      <c r="DB42" s="594"/>
      <c r="DC42" s="595"/>
      <c r="DD42" s="596">
        <v>164705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46909</v>
      </c>
      <c r="CS43" s="609"/>
      <c r="CT43" s="609"/>
      <c r="CU43" s="609"/>
      <c r="CV43" s="609"/>
      <c r="CW43" s="609"/>
      <c r="CX43" s="609"/>
      <c r="CY43" s="610"/>
      <c r="CZ43" s="593">
        <v>0.6</v>
      </c>
      <c r="DA43" s="611"/>
      <c r="DB43" s="611"/>
      <c r="DC43" s="612"/>
      <c r="DD43" s="596">
        <v>46834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779098</v>
      </c>
      <c r="CS44" s="591"/>
      <c r="CT44" s="591"/>
      <c r="CU44" s="591"/>
      <c r="CV44" s="591"/>
      <c r="CW44" s="591"/>
      <c r="CX44" s="591"/>
      <c r="CY44" s="592"/>
      <c r="CZ44" s="593">
        <v>9.6</v>
      </c>
      <c r="DA44" s="594"/>
      <c r="DB44" s="594"/>
      <c r="DC44" s="595"/>
      <c r="DD44" s="596">
        <v>159870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463739</v>
      </c>
      <c r="CS45" s="609"/>
      <c r="CT45" s="609"/>
      <c r="CU45" s="609"/>
      <c r="CV45" s="609"/>
      <c r="CW45" s="609"/>
      <c r="CX45" s="609"/>
      <c r="CY45" s="610"/>
      <c r="CZ45" s="593">
        <v>5.7</v>
      </c>
      <c r="DA45" s="611"/>
      <c r="DB45" s="611"/>
      <c r="DC45" s="612"/>
      <c r="DD45" s="596">
        <v>50438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311587</v>
      </c>
      <c r="CS46" s="591"/>
      <c r="CT46" s="591"/>
      <c r="CU46" s="591"/>
      <c r="CV46" s="591"/>
      <c r="CW46" s="591"/>
      <c r="CX46" s="591"/>
      <c r="CY46" s="592"/>
      <c r="CZ46" s="593">
        <v>3.8</v>
      </c>
      <c r="DA46" s="594"/>
      <c r="DB46" s="594"/>
      <c r="DC46" s="595"/>
      <c r="DD46" s="596">
        <v>105660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11258</v>
      </c>
      <c r="CS47" s="609"/>
      <c r="CT47" s="609"/>
      <c r="CU47" s="609"/>
      <c r="CV47" s="609"/>
      <c r="CW47" s="609"/>
      <c r="CX47" s="609"/>
      <c r="CY47" s="610"/>
      <c r="CZ47" s="593">
        <v>0.1</v>
      </c>
      <c r="DA47" s="611"/>
      <c r="DB47" s="611"/>
      <c r="DC47" s="612"/>
      <c r="DD47" s="596">
        <v>4835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8106202</v>
      </c>
      <c r="CS49" s="575"/>
      <c r="CT49" s="575"/>
      <c r="CU49" s="575"/>
      <c r="CV49" s="575"/>
      <c r="CW49" s="575"/>
      <c r="CX49" s="575"/>
      <c r="CY49" s="576"/>
      <c r="CZ49" s="577">
        <v>100</v>
      </c>
      <c r="DA49" s="578"/>
      <c r="DB49" s="578"/>
      <c r="DC49" s="579"/>
      <c r="DD49" s="580">
        <v>5337736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8297</v>
      </c>
      <c r="R7" s="1104"/>
      <c r="S7" s="1104"/>
      <c r="T7" s="1104"/>
      <c r="U7" s="1104"/>
      <c r="V7" s="1104">
        <v>8112</v>
      </c>
      <c r="W7" s="1104"/>
      <c r="X7" s="1104"/>
      <c r="Y7" s="1104"/>
      <c r="Z7" s="1104"/>
      <c r="AA7" s="1104">
        <v>185</v>
      </c>
      <c r="AB7" s="1104"/>
      <c r="AC7" s="1104"/>
      <c r="AD7" s="1104"/>
      <c r="AE7" s="1105"/>
      <c r="AF7" s="1106">
        <v>132</v>
      </c>
      <c r="AG7" s="1107"/>
      <c r="AH7" s="1107"/>
      <c r="AI7" s="1107"/>
      <c r="AJ7" s="1108"/>
      <c r="AK7" s="1090">
        <v>309</v>
      </c>
      <c r="AL7" s="1091"/>
      <c r="AM7" s="1091"/>
      <c r="AN7" s="1091"/>
      <c r="AO7" s="1091"/>
      <c r="AP7" s="1091">
        <v>6422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26</v>
      </c>
      <c r="CI7" s="1088"/>
      <c r="CJ7" s="1088"/>
      <c r="CK7" s="1088"/>
      <c r="CL7" s="1089"/>
      <c r="CM7" s="1087">
        <v>449</v>
      </c>
      <c r="CN7" s="1088"/>
      <c r="CO7" s="1088"/>
      <c r="CP7" s="1088"/>
      <c r="CQ7" s="1089"/>
      <c r="CR7" s="1087">
        <v>100</v>
      </c>
      <c r="CS7" s="1088"/>
      <c r="CT7" s="1088"/>
      <c r="CU7" s="1088"/>
      <c r="CV7" s="1089"/>
      <c r="CW7" s="1087">
        <v>68</v>
      </c>
      <c r="CX7" s="1088"/>
      <c r="CY7" s="1088"/>
      <c r="CZ7" s="1088"/>
      <c r="DA7" s="1089"/>
      <c r="DB7" s="1087" t="s">
        <v>540</v>
      </c>
      <c r="DC7" s="1088"/>
      <c r="DD7" s="1088"/>
      <c r="DE7" s="1088"/>
      <c r="DF7" s="1089"/>
      <c r="DG7" s="1087" t="s">
        <v>540</v>
      </c>
      <c r="DH7" s="1088"/>
      <c r="DI7" s="1088"/>
      <c r="DJ7" s="1088"/>
      <c r="DK7" s="1089"/>
      <c r="DL7" s="1087" t="s">
        <v>540</v>
      </c>
      <c r="DM7" s="1088"/>
      <c r="DN7" s="1088"/>
      <c r="DO7" s="1088"/>
      <c r="DP7" s="1089"/>
      <c r="DQ7" s="1087" t="s">
        <v>540</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8291</v>
      </c>
      <c r="R23" s="1068"/>
      <c r="S23" s="1068"/>
      <c r="T23" s="1068"/>
      <c r="U23" s="1068"/>
      <c r="V23" s="1068">
        <v>8106</v>
      </c>
      <c r="W23" s="1068"/>
      <c r="X23" s="1068"/>
      <c r="Y23" s="1068"/>
      <c r="Z23" s="1068"/>
      <c r="AA23" s="1068">
        <v>185</v>
      </c>
      <c r="AB23" s="1068"/>
      <c r="AC23" s="1068"/>
      <c r="AD23" s="1068"/>
      <c r="AE23" s="1069"/>
      <c r="AF23" s="1070">
        <v>132</v>
      </c>
      <c r="AG23" s="1068"/>
      <c r="AH23" s="1068"/>
      <c r="AI23" s="1068"/>
      <c r="AJ23" s="1071"/>
      <c r="AK23" s="1072"/>
      <c r="AL23" s="1073"/>
      <c r="AM23" s="1073"/>
      <c r="AN23" s="1073"/>
      <c r="AO23" s="1073"/>
      <c r="AP23" s="1068">
        <v>6422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3614</v>
      </c>
      <c r="R28" s="1053"/>
      <c r="S28" s="1053"/>
      <c r="T28" s="1053"/>
      <c r="U28" s="1053"/>
      <c r="V28" s="1053">
        <v>3596</v>
      </c>
      <c r="W28" s="1053"/>
      <c r="X28" s="1053"/>
      <c r="Y28" s="1053"/>
      <c r="Z28" s="1053"/>
      <c r="AA28" s="1053">
        <v>18</v>
      </c>
      <c r="AB28" s="1053"/>
      <c r="AC28" s="1053"/>
      <c r="AD28" s="1053"/>
      <c r="AE28" s="1054"/>
      <c r="AF28" s="1055">
        <v>18</v>
      </c>
      <c r="AG28" s="1053"/>
      <c r="AH28" s="1053"/>
      <c r="AI28" s="1053"/>
      <c r="AJ28" s="1056"/>
      <c r="AK28" s="1057">
        <v>248</v>
      </c>
      <c r="AL28" s="1045"/>
      <c r="AM28" s="1045"/>
      <c r="AN28" s="1045"/>
      <c r="AO28" s="1045"/>
      <c r="AP28" s="1045" t="s">
        <v>540</v>
      </c>
      <c r="AQ28" s="1045"/>
      <c r="AR28" s="1045"/>
      <c r="AS28" s="1045"/>
      <c r="AT28" s="1045"/>
      <c r="AU28" s="1045" t="s">
        <v>540</v>
      </c>
      <c r="AV28" s="1045"/>
      <c r="AW28" s="1045"/>
      <c r="AX28" s="1045"/>
      <c r="AY28" s="1045"/>
      <c r="AZ28" s="1046" t="s">
        <v>540</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380</v>
      </c>
      <c r="C29" s="1031"/>
      <c r="D29" s="1031"/>
      <c r="E29" s="1031"/>
      <c r="F29" s="1031"/>
      <c r="G29" s="1031"/>
      <c r="H29" s="1031"/>
      <c r="I29" s="1031"/>
      <c r="J29" s="1031"/>
      <c r="K29" s="1031"/>
      <c r="L29" s="1031"/>
      <c r="M29" s="1031"/>
      <c r="N29" s="1031"/>
      <c r="O29" s="1031"/>
      <c r="P29" s="1032"/>
      <c r="Q29" s="1042">
        <v>2120</v>
      </c>
      <c r="R29" s="1043"/>
      <c r="S29" s="1043"/>
      <c r="T29" s="1043"/>
      <c r="U29" s="1043"/>
      <c r="V29" s="1043">
        <v>1986</v>
      </c>
      <c r="W29" s="1043"/>
      <c r="X29" s="1043"/>
      <c r="Y29" s="1043"/>
      <c r="Z29" s="1043"/>
      <c r="AA29" s="1043">
        <v>134</v>
      </c>
      <c r="AB29" s="1043"/>
      <c r="AC29" s="1043"/>
      <c r="AD29" s="1043"/>
      <c r="AE29" s="1044"/>
      <c r="AF29" s="1036">
        <v>134</v>
      </c>
      <c r="AG29" s="1037"/>
      <c r="AH29" s="1037"/>
      <c r="AI29" s="1037"/>
      <c r="AJ29" s="1038"/>
      <c r="AK29" s="979">
        <v>277</v>
      </c>
      <c r="AL29" s="970"/>
      <c r="AM29" s="970"/>
      <c r="AN29" s="970"/>
      <c r="AO29" s="970"/>
      <c r="AP29" s="970" t="s">
        <v>540</v>
      </c>
      <c r="AQ29" s="970"/>
      <c r="AR29" s="970"/>
      <c r="AS29" s="970"/>
      <c r="AT29" s="970"/>
      <c r="AU29" s="970" t="s">
        <v>540</v>
      </c>
      <c r="AV29" s="970"/>
      <c r="AW29" s="970"/>
      <c r="AX29" s="970"/>
      <c r="AY29" s="970"/>
      <c r="AZ29" s="1041" t="s">
        <v>540</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381</v>
      </c>
      <c r="C30" s="1031"/>
      <c r="D30" s="1031"/>
      <c r="E30" s="1031"/>
      <c r="F30" s="1031"/>
      <c r="G30" s="1031"/>
      <c r="H30" s="1031"/>
      <c r="I30" s="1031"/>
      <c r="J30" s="1031"/>
      <c r="K30" s="1031"/>
      <c r="L30" s="1031"/>
      <c r="M30" s="1031"/>
      <c r="N30" s="1031"/>
      <c r="O30" s="1031"/>
      <c r="P30" s="1032"/>
      <c r="Q30" s="1042">
        <v>620</v>
      </c>
      <c r="R30" s="1043"/>
      <c r="S30" s="1043"/>
      <c r="T30" s="1043"/>
      <c r="U30" s="1043"/>
      <c r="V30" s="1043">
        <v>605</v>
      </c>
      <c r="W30" s="1043"/>
      <c r="X30" s="1043"/>
      <c r="Y30" s="1043"/>
      <c r="Z30" s="1043"/>
      <c r="AA30" s="1043">
        <v>15</v>
      </c>
      <c r="AB30" s="1043"/>
      <c r="AC30" s="1043"/>
      <c r="AD30" s="1043"/>
      <c r="AE30" s="1044"/>
      <c r="AF30" s="1036">
        <v>15</v>
      </c>
      <c r="AG30" s="1037"/>
      <c r="AH30" s="1037"/>
      <c r="AI30" s="1037"/>
      <c r="AJ30" s="1038"/>
      <c r="AK30" s="979">
        <v>336</v>
      </c>
      <c r="AL30" s="970"/>
      <c r="AM30" s="970"/>
      <c r="AN30" s="970"/>
      <c r="AO30" s="970"/>
      <c r="AP30" s="970" t="s">
        <v>540</v>
      </c>
      <c r="AQ30" s="970"/>
      <c r="AR30" s="970"/>
      <c r="AS30" s="970"/>
      <c r="AT30" s="970"/>
      <c r="AU30" s="970" t="s">
        <v>540</v>
      </c>
      <c r="AV30" s="970"/>
      <c r="AW30" s="970"/>
      <c r="AX30" s="970"/>
      <c r="AY30" s="970"/>
      <c r="AZ30" s="1041" t="s">
        <v>540</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382</v>
      </c>
      <c r="C31" s="1031"/>
      <c r="D31" s="1031"/>
      <c r="E31" s="1031"/>
      <c r="F31" s="1031"/>
      <c r="G31" s="1031"/>
      <c r="H31" s="1031"/>
      <c r="I31" s="1031"/>
      <c r="J31" s="1031"/>
      <c r="K31" s="1031"/>
      <c r="L31" s="1031"/>
      <c r="M31" s="1031"/>
      <c r="N31" s="1031"/>
      <c r="O31" s="1031"/>
      <c r="P31" s="1032"/>
      <c r="Q31" s="1042">
        <v>494</v>
      </c>
      <c r="R31" s="1043"/>
      <c r="S31" s="1043"/>
      <c r="T31" s="1043"/>
      <c r="U31" s="1043"/>
      <c r="V31" s="1043">
        <v>433</v>
      </c>
      <c r="W31" s="1043"/>
      <c r="X31" s="1043"/>
      <c r="Y31" s="1043"/>
      <c r="Z31" s="1043"/>
      <c r="AA31" s="1043">
        <v>61</v>
      </c>
      <c r="AB31" s="1043"/>
      <c r="AC31" s="1043"/>
      <c r="AD31" s="1043"/>
      <c r="AE31" s="1044"/>
      <c r="AF31" s="1036">
        <v>865</v>
      </c>
      <c r="AG31" s="1037"/>
      <c r="AH31" s="1037"/>
      <c r="AI31" s="1037"/>
      <c r="AJ31" s="1038"/>
      <c r="AK31" s="979">
        <v>1</v>
      </c>
      <c r="AL31" s="970"/>
      <c r="AM31" s="970"/>
      <c r="AN31" s="970"/>
      <c r="AO31" s="970"/>
      <c r="AP31" s="970" t="s">
        <v>540</v>
      </c>
      <c r="AQ31" s="970"/>
      <c r="AR31" s="970"/>
      <c r="AS31" s="970"/>
      <c r="AT31" s="970"/>
      <c r="AU31" s="970" t="s">
        <v>540</v>
      </c>
      <c r="AV31" s="970"/>
      <c r="AW31" s="970"/>
      <c r="AX31" s="970"/>
      <c r="AY31" s="970"/>
      <c r="AZ31" s="1041" t="s">
        <v>540</v>
      </c>
      <c r="BA31" s="1041"/>
      <c r="BB31" s="1041"/>
      <c r="BC31" s="1041"/>
      <c r="BD31" s="1041"/>
      <c r="BE31" s="1025" t="s">
        <v>383</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384</v>
      </c>
      <c r="C32" s="1031"/>
      <c r="D32" s="1031"/>
      <c r="E32" s="1031"/>
      <c r="F32" s="1031"/>
      <c r="G32" s="1031"/>
      <c r="H32" s="1031"/>
      <c r="I32" s="1031"/>
      <c r="J32" s="1031"/>
      <c r="K32" s="1031"/>
      <c r="L32" s="1031"/>
      <c r="M32" s="1031"/>
      <c r="N32" s="1031"/>
      <c r="O32" s="1031"/>
      <c r="P32" s="1032"/>
      <c r="Q32" s="1042">
        <v>882</v>
      </c>
      <c r="R32" s="1043"/>
      <c r="S32" s="1043"/>
      <c r="T32" s="1043"/>
      <c r="U32" s="1043"/>
      <c r="V32" s="1043">
        <v>881</v>
      </c>
      <c r="W32" s="1043"/>
      <c r="X32" s="1043"/>
      <c r="Y32" s="1043"/>
      <c r="Z32" s="1043"/>
      <c r="AA32" s="1043">
        <v>1</v>
      </c>
      <c r="AB32" s="1043"/>
      <c r="AC32" s="1043"/>
      <c r="AD32" s="1043"/>
      <c r="AE32" s="1044"/>
      <c r="AF32" s="1036">
        <v>1</v>
      </c>
      <c r="AG32" s="1037"/>
      <c r="AH32" s="1037"/>
      <c r="AI32" s="1037"/>
      <c r="AJ32" s="1038"/>
      <c r="AK32" s="979">
        <v>289</v>
      </c>
      <c r="AL32" s="970"/>
      <c r="AM32" s="970"/>
      <c r="AN32" s="970"/>
      <c r="AO32" s="970"/>
      <c r="AP32" s="970">
        <v>5310</v>
      </c>
      <c r="AQ32" s="970"/>
      <c r="AR32" s="970"/>
      <c r="AS32" s="970"/>
      <c r="AT32" s="970"/>
      <c r="AU32" s="970">
        <v>3749</v>
      </c>
      <c r="AV32" s="970"/>
      <c r="AW32" s="970"/>
      <c r="AX32" s="970"/>
      <c r="AY32" s="970"/>
      <c r="AZ32" s="1041" t="s">
        <v>540</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1034</v>
      </c>
      <c r="AG63" s="958"/>
      <c r="AH63" s="958"/>
      <c r="AI63" s="958"/>
      <c r="AJ63" s="1023"/>
      <c r="AK63" s="1024"/>
      <c r="AL63" s="962"/>
      <c r="AM63" s="962"/>
      <c r="AN63" s="962"/>
      <c r="AO63" s="962"/>
      <c r="AP63" s="958">
        <v>5310</v>
      </c>
      <c r="AQ63" s="958"/>
      <c r="AR63" s="958"/>
      <c r="AS63" s="958"/>
      <c r="AT63" s="958"/>
      <c r="AU63" s="958">
        <v>3749</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1010</v>
      </c>
      <c r="R68" s="981"/>
      <c r="S68" s="981"/>
      <c r="T68" s="981"/>
      <c r="U68" s="981"/>
      <c r="V68" s="981">
        <v>1010</v>
      </c>
      <c r="W68" s="981"/>
      <c r="X68" s="981"/>
      <c r="Y68" s="981"/>
      <c r="Z68" s="981"/>
      <c r="AA68" s="981">
        <v>0</v>
      </c>
      <c r="AB68" s="981"/>
      <c r="AC68" s="981"/>
      <c r="AD68" s="981"/>
      <c r="AE68" s="981"/>
      <c r="AF68" s="981">
        <v>0</v>
      </c>
      <c r="AG68" s="981"/>
      <c r="AH68" s="981"/>
      <c r="AI68" s="981"/>
      <c r="AJ68" s="981"/>
      <c r="AK68" s="981">
        <v>0</v>
      </c>
      <c r="AL68" s="981"/>
      <c r="AM68" s="981"/>
      <c r="AN68" s="981"/>
      <c r="AO68" s="981"/>
      <c r="AP68" s="981" t="s">
        <v>540</v>
      </c>
      <c r="AQ68" s="981"/>
      <c r="AR68" s="981"/>
      <c r="AS68" s="981"/>
      <c r="AT68" s="981"/>
      <c r="AU68" s="981" t="s">
        <v>540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390063</v>
      </c>
      <c r="R69" s="970"/>
      <c r="S69" s="970"/>
      <c r="T69" s="970"/>
      <c r="U69" s="970"/>
      <c r="V69" s="970">
        <v>382629</v>
      </c>
      <c r="W69" s="970"/>
      <c r="X69" s="970"/>
      <c r="Y69" s="970"/>
      <c r="Z69" s="970"/>
      <c r="AA69" s="970">
        <v>7434</v>
      </c>
      <c r="AB69" s="970"/>
      <c r="AC69" s="970"/>
      <c r="AD69" s="970"/>
      <c r="AE69" s="970"/>
      <c r="AF69" s="970">
        <v>7434</v>
      </c>
      <c r="AG69" s="970"/>
      <c r="AH69" s="970"/>
      <c r="AI69" s="970"/>
      <c r="AJ69" s="970"/>
      <c r="AK69" s="970">
        <v>718</v>
      </c>
      <c r="AL69" s="970"/>
      <c r="AM69" s="970"/>
      <c r="AN69" s="970"/>
      <c r="AO69" s="970"/>
      <c r="AP69" s="970" t="s">
        <v>540</v>
      </c>
      <c r="AQ69" s="970"/>
      <c r="AR69" s="970"/>
      <c r="AS69" s="970"/>
      <c r="AT69" s="970"/>
      <c r="AU69" s="970" t="s">
        <v>540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6985</v>
      </c>
      <c r="R70" s="970"/>
      <c r="S70" s="970"/>
      <c r="T70" s="970"/>
      <c r="U70" s="970"/>
      <c r="V70" s="970">
        <v>6851</v>
      </c>
      <c r="W70" s="970"/>
      <c r="X70" s="970"/>
      <c r="Y70" s="970"/>
      <c r="Z70" s="970"/>
      <c r="AA70" s="970">
        <v>134</v>
      </c>
      <c r="AB70" s="970"/>
      <c r="AC70" s="970"/>
      <c r="AD70" s="970"/>
      <c r="AE70" s="970"/>
      <c r="AF70" s="970">
        <v>134</v>
      </c>
      <c r="AG70" s="970"/>
      <c r="AH70" s="970"/>
      <c r="AI70" s="970"/>
      <c r="AJ70" s="970"/>
      <c r="AK70" s="970" t="s">
        <v>540</v>
      </c>
      <c r="AL70" s="970"/>
      <c r="AM70" s="970"/>
      <c r="AN70" s="970"/>
      <c r="AO70" s="970"/>
      <c r="AP70" s="970" t="s">
        <v>540</v>
      </c>
      <c r="AQ70" s="970"/>
      <c r="AR70" s="970"/>
      <c r="AS70" s="970"/>
      <c r="AT70" s="970"/>
      <c r="AU70" s="970" t="s">
        <v>540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542</v>
      </c>
      <c r="R71" s="970"/>
      <c r="S71" s="970"/>
      <c r="T71" s="970"/>
      <c r="U71" s="970"/>
      <c r="V71" s="970">
        <v>505</v>
      </c>
      <c r="W71" s="970"/>
      <c r="X71" s="970"/>
      <c r="Y71" s="970"/>
      <c r="Z71" s="970"/>
      <c r="AA71" s="970">
        <v>37</v>
      </c>
      <c r="AB71" s="970"/>
      <c r="AC71" s="970"/>
      <c r="AD71" s="970"/>
      <c r="AE71" s="970"/>
      <c r="AF71" s="970">
        <v>37</v>
      </c>
      <c r="AG71" s="970"/>
      <c r="AH71" s="970"/>
      <c r="AI71" s="970"/>
      <c r="AJ71" s="970"/>
      <c r="AK71" s="970" t="s">
        <v>540</v>
      </c>
      <c r="AL71" s="970"/>
      <c r="AM71" s="970"/>
      <c r="AN71" s="970"/>
      <c r="AO71" s="970"/>
      <c r="AP71" s="970" t="s">
        <v>540</v>
      </c>
      <c r="AQ71" s="970"/>
      <c r="AR71" s="970"/>
      <c r="AS71" s="970"/>
      <c r="AT71" s="970"/>
      <c r="AU71" s="970" t="s">
        <v>540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538</v>
      </c>
      <c r="C72" s="974"/>
      <c r="D72" s="974"/>
      <c r="E72" s="974"/>
      <c r="F72" s="974"/>
      <c r="G72" s="974"/>
      <c r="H72" s="974"/>
      <c r="I72" s="974"/>
      <c r="J72" s="974"/>
      <c r="K72" s="974"/>
      <c r="L72" s="974"/>
      <c r="M72" s="974"/>
      <c r="N72" s="974"/>
      <c r="O72" s="974"/>
      <c r="P72" s="975"/>
      <c r="Q72" s="976">
        <v>2759</v>
      </c>
      <c r="R72" s="970"/>
      <c r="S72" s="970"/>
      <c r="T72" s="970"/>
      <c r="U72" s="970"/>
      <c r="V72" s="970">
        <v>2725</v>
      </c>
      <c r="W72" s="970"/>
      <c r="X72" s="970"/>
      <c r="Y72" s="970"/>
      <c r="Z72" s="970"/>
      <c r="AA72" s="970">
        <v>34</v>
      </c>
      <c r="AB72" s="970"/>
      <c r="AC72" s="970"/>
      <c r="AD72" s="970"/>
      <c r="AE72" s="970"/>
      <c r="AF72" s="970">
        <v>34</v>
      </c>
      <c r="AG72" s="970"/>
      <c r="AH72" s="970"/>
      <c r="AI72" s="970"/>
      <c r="AJ72" s="970"/>
      <c r="AK72" s="970" t="s">
        <v>540</v>
      </c>
      <c r="AL72" s="970"/>
      <c r="AM72" s="970"/>
      <c r="AN72" s="970"/>
      <c r="AO72" s="970"/>
      <c r="AP72" s="970">
        <v>1342</v>
      </c>
      <c r="AQ72" s="970"/>
      <c r="AR72" s="970"/>
      <c r="AS72" s="970"/>
      <c r="AT72" s="970"/>
      <c r="AU72" s="970">
        <v>279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539</v>
      </c>
      <c r="C73" s="974"/>
      <c r="D73" s="974"/>
      <c r="E73" s="974"/>
      <c r="F73" s="974"/>
      <c r="G73" s="974"/>
      <c r="H73" s="974"/>
      <c r="I73" s="974"/>
      <c r="J73" s="974"/>
      <c r="K73" s="974"/>
      <c r="L73" s="974"/>
      <c r="M73" s="974"/>
      <c r="N73" s="974"/>
      <c r="O73" s="974"/>
      <c r="P73" s="975"/>
      <c r="Q73" s="976">
        <v>0</v>
      </c>
      <c r="R73" s="970"/>
      <c r="S73" s="970"/>
      <c r="T73" s="970"/>
      <c r="U73" s="970"/>
      <c r="V73" s="970" t="s">
        <v>540</v>
      </c>
      <c r="W73" s="970"/>
      <c r="X73" s="970"/>
      <c r="Y73" s="970"/>
      <c r="Z73" s="970"/>
      <c r="AA73" s="970">
        <v>0</v>
      </c>
      <c r="AB73" s="970"/>
      <c r="AC73" s="970"/>
      <c r="AD73" s="970"/>
      <c r="AE73" s="970"/>
      <c r="AF73" s="970">
        <v>0</v>
      </c>
      <c r="AG73" s="970"/>
      <c r="AH73" s="970"/>
      <c r="AI73" s="970"/>
      <c r="AJ73" s="970"/>
      <c r="AK73" s="970" t="s">
        <v>540</v>
      </c>
      <c r="AL73" s="970"/>
      <c r="AM73" s="970"/>
      <c r="AN73" s="970"/>
      <c r="AO73" s="970"/>
      <c r="AP73" s="970" t="s">
        <v>540</v>
      </c>
      <c r="AQ73" s="970"/>
      <c r="AR73" s="970"/>
      <c r="AS73" s="970"/>
      <c r="AT73" s="970"/>
      <c r="AU73" s="970" t="s">
        <v>540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7640</v>
      </c>
      <c r="AG88" s="958"/>
      <c r="AH88" s="958"/>
      <c r="AI88" s="958"/>
      <c r="AJ88" s="958"/>
      <c r="AK88" s="962"/>
      <c r="AL88" s="962"/>
      <c r="AM88" s="962"/>
      <c r="AN88" s="962"/>
      <c r="AO88" s="962"/>
      <c r="AP88" s="958">
        <v>1342</v>
      </c>
      <c r="AQ88" s="958"/>
      <c r="AR88" s="958"/>
      <c r="AS88" s="958"/>
      <c r="AT88" s="958"/>
      <c r="AU88" s="958">
        <v>279</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100</v>
      </c>
      <c r="CS102" s="950"/>
      <c r="CT102" s="950"/>
      <c r="CU102" s="950"/>
      <c r="CV102" s="951"/>
      <c r="CW102" s="949">
        <v>68</v>
      </c>
      <c r="CX102" s="950"/>
      <c r="CY102" s="950"/>
      <c r="CZ102" s="950"/>
      <c r="DA102" s="951"/>
      <c r="DB102" s="949" t="s">
        <v>540</v>
      </c>
      <c r="DC102" s="950"/>
      <c r="DD102" s="950"/>
      <c r="DE102" s="950"/>
      <c r="DF102" s="951"/>
      <c r="DG102" s="949" t="s">
        <v>540</v>
      </c>
      <c r="DH102" s="950"/>
      <c r="DI102" s="950"/>
      <c r="DJ102" s="950"/>
      <c r="DK102" s="951"/>
      <c r="DL102" s="949" t="s">
        <v>540</v>
      </c>
      <c r="DM102" s="950"/>
      <c r="DN102" s="950"/>
      <c r="DO102" s="950"/>
      <c r="DP102" s="951"/>
      <c r="DQ102" s="949" t="s">
        <v>540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287</v>
      </c>
      <c r="AG109" s="893"/>
      <c r="AH109" s="893"/>
      <c r="AI109" s="893"/>
      <c r="AJ109" s="894"/>
      <c r="AK109" s="895" t="s">
        <v>286</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287</v>
      </c>
      <c r="BW109" s="893"/>
      <c r="BX109" s="893"/>
      <c r="BY109" s="893"/>
      <c r="BZ109" s="894"/>
      <c r="CA109" s="895" t="s">
        <v>286</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287</v>
      </c>
      <c r="DM109" s="893"/>
      <c r="DN109" s="893"/>
      <c r="DO109" s="893"/>
      <c r="DP109" s="894"/>
      <c r="DQ109" s="895" t="s">
        <v>286</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667911</v>
      </c>
      <c r="AB110" s="886"/>
      <c r="AC110" s="886"/>
      <c r="AD110" s="886"/>
      <c r="AE110" s="887"/>
      <c r="AF110" s="888">
        <v>613405</v>
      </c>
      <c r="AG110" s="886"/>
      <c r="AH110" s="886"/>
      <c r="AI110" s="886"/>
      <c r="AJ110" s="887"/>
      <c r="AK110" s="888">
        <v>625415</v>
      </c>
      <c r="AL110" s="886"/>
      <c r="AM110" s="886"/>
      <c r="AN110" s="886"/>
      <c r="AO110" s="887"/>
      <c r="AP110" s="889">
        <v>14.6</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6404756</v>
      </c>
      <c r="BR110" s="833"/>
      <c r="BS110" s="833"/>
      <c r="BT110" s="833"/>
      <c r="BU110" s="833"/>
      <c r="BV110" s="833">
        <v>6527616</v>
      </c>
      <c r="BW110" s="833"/>
      <c r="BX110" s="833"/>
      <c r="BY110" s="833"/>
      <c r="BZ110" s="833"/>
      <c r="CA110" s="833">
        <v>6421901</v>
      </c>
      <c r="CB110" s="833"/>
      <c r="CC110" s="833"/>
      <c r="CD110" s="833"/>
      <c r="CE110" s="833"/>
      <c r="CF110" s="857">
        <v>150.4</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8466</v>
      </c>
      <c r="BR111" s="805"/>
      <c r="BS111" s="805"/>
      <c r="BT111" s="805"/>
      <c r="BU111" s="805"/>
      <c r="BV111" s="805">
        <v>6309</v>
      </c>
      <c r="BW111" s="805"/>
      <c r="BX111" s="805"/>
      <c r="BY111" s="805"/>
      <c r="BZ111" s="805"/>
      <c r="CA111" s="805">
        <v>4180</v>
      </c>
      <c r="CB111" s="805"/>
      <c r="CC111" s="805"/>
      <c r="CD111" s="805"/>
      <c r="CE111" s="805"/>
      <c r="CF111" s="866">
        <v>0.1</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4098210</v>
      </c>
      <c r="BR112" s="805"/>
      <c r="BS112" s="805"/>
      <c r="BT112" s="805"/>
      <c r="BU112" s="805"/>
      <c r="BV112" s="805">
        <v>3972816</v>
      </c>
      <c r="BW112" s="805"/>
      <c r="BX112" s="805"/>
      <c r="BY112" s="805"/>
      <c r="BZ112" s="805"/>
      <c r="CA112" s="805">
        <v>3749006</v>
      </c>
      <c r="CB112" s="805"/>
      <c r="CC112" s="805"/>
      <c r="CD112" s="805"/>
      <c r="CE112" s="805"/>
      <c r="CF112" s="866">
        <v>87.8</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286289</v>
      </c>
      <c r="AB113" s="914"/>
      <c r="AC113" s="914"/>
      <c r="AD113" s="914"/>
      <c r="AE113" s="915"/>
      <c r="AF113" s="916">
        <v>280482</v>
      </c>
      <c r="AG113" s="914"/>
      <c r="AH113" s="914"/>
      <c r="AI113" s="914"/>
      <c r="AJ113" s="915"/>
      <c r="AK113" s="916">
        <v>263391</v>
      </c>
      <c r="AL113" s="914"/>
      <c r="AM113" s="914"/>
      <c r="AN113" s="914"/>
      <c r="AO113" s="915"/>
      <c r="AP113" s="917">
        <v>6.2</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140348</v>
      </c>
      <c r="BR113" s="805"/>
      <c r="BS113" s="805"/>
      <c r="BT113" s="805"/>
      <c r="BU113" s="805"/>
      <c r="BV113" s="805">
        <v>99250</v>
      </c>
      <c r="BW113" s="805"/>
      <c r="BX113" s="805"/>
      <c r="BY113" s="805"/>
      <c r="BZ113" s="805"/>
      <c r="CA113" s="805">
        <v>278760</v>
      </c>
      <c r="CB113" s="805"/>
      <c r="CC113" s="805"/>
      <c r="CD113" s="805"/>
      <c r="CE113" s="805"/>
      <c r="CF113" s="866">
        <v>6.5</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69277</v>
      </c>
      <c r="AB114" s="768"/>
      <c r="AC114" s="768"/>
      <c r="AD114" s="768"/>
      <c r="AE114" s="769"/>
      <c r="AF114" s="770">
        <v>69277</v>
      </c>
      <c r="AG114" s="768"/>
      <c r="AH114" s="768"/>
      <c r="AI114" s="768"/>
      <c r="AJ114" s="769"/>
      <c r="AK114" s="770">
        <v>60212</v>
      </c>
      <c r="AL114" s="768"/>
      <c r="AM114" s="768"/>
      <c r="AN114" s="768"/>
      <c r="AO114" s="769"/>
      <c r="AP114" s="815">
        <v>1.4</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1086208</v>
      </c>
      <c r="BR114" s="805"/>
      <c r="BS114" s="805"/>
      <c r="BT114" s="805"/>
      <c r="BU114" s="805"/>
      <c r="BV114" s="805">
        <v>1028126</v>
      </c>
      <c r="BW114" s="805"/>
      <c r="BX114" s="805"/>
      <c r="BY114" s="805"/>
      <c r="BZ114" s="805"/>
      <c r="CA114" s="805">
        <v>993294</v>
      </c>
      <c r="CB114" s="805"/>
      <c r="CC114" s="805"/>
      <c r="CD114" s="805"/>
      <c r="CE114" s="805"/>
      <c r="CF114" s="866">
        <v>23.3</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2183</v>
      </c>
      <c r="AB115" s="914"/>
      <c r="AC115" s="914"/>
      <c r="AD115" s="914"/>
      <c r="AE115" s="915"/>
      <c r="AF115" s="916">
        <v>2157</v>
      </c>
      <c r="AG115" s="914"/>
      <c r="AH115" s="914"/>
      <c r="AI115" s="914"/>
      <c r="AJ115" s="915"/>
      <c r="AK115" s="916">
        <v>2130</v>
      </c>
      <c r="AL115" s="914"/>
      <c r="AM115" s="914"/>
      <c r="AN115" s="914"/>
      <c r="AO115" s="915"/>
      <c r="AP115" s="917">
        <v>0</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8466</v>
      </c>
      <c r="DH116" s="768"/>
      <c r="DI116" s="768"/>
      <c r="DJ116" s="768"/>
      <c r="DK116" s="769"/>
      <c r="DL116" s="770">
        <v>6309</v>
      </c>
      <c r="DM116" s="768"/>
      <c r="DN116" s="768"/>
      <c r="DO116" s="768"/>
      <c r="DP116" s="769"/>
      <c r="DQ116" s="770">
        <v>4180</v>
      </c>
      <c r="DR116" s="768"/>
      <c r="DS116" s="768"/>
      <c r="DT116" s="768"/>
      <c r="DU116" s="769"/>
      <c r="DV116" s="815">
        <v>0.1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1025660</v>
      </c>
      <c r="AB117" s="900"/>
      <c r="AC117" s="900"/>
      <c r="AD117" s="900"/>
      <c r="AE117" s="901"/>
      <c r="AF117" s="902">
        <v>965321</v>
      </c>
      <c r="AG117" s="900"/>
      <c r="AH117" s="900"/>
      <c r="AI117" s="900"/>
      <c r="AJ117" s="901"/>
      <c r="AK117" s="902">
        <v>951148</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287</v>
      </c>
      <c r="AG118" s="893"/>
      <c r="AH118" s="893"/>
      <c r="AI118" s="893"/>
      <c r="AJ118" s="894"/>
      <c r="AK118" s="895" t="s">
        <v>286</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431</v>
      </c>
      <c r="BP119" s="869"/>
      <c r="BQ119" s="873">
        <v>11737988</v>
      </c>
      <c r="BR119" s="836"/>
      <c r="BS119" s="836"/>
      <c r="BT119" s="836"/>
      <c r="BU119" s="836"/>
      <c r="BV119" s="836">
        <v>11634117</v>
      </c>
      <c r="BW119" s="836"/>
      <c r="BX119" s="836"/>
      <c r="BY119" s="836"/>
      <c r="BZ119" s="836"/>
      <c r="CA119" s="836">
        <v>11447141</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3303748</v>
      </c>
      <c r="BR120" s="833"/>
      <c r="BS120" s="833"/>
      <c r="BT120" s="833"/>
      <c r="BU120" s="833"/>
      <c r="BV120" s="833">
        <v>3297636</v>
      </c>
      <c r="BW120" s="833"/>
      <c r="BX120" s="833"/>
      <c r="BY120" s="833"/>
      <c r="BZ120" s="833"/>
      <c r="CA120" s="833">
        <v>3203272</v>
      </c>
      <c r="CB120" s="833"/>
      <c r="CC120" s="833"/>
      <c r="CD120" s="833"/>
      <c r="CE120" s="833"/>
      <c r="CF120" s="857">
        <v>75</v>
      </c>
      <c r="CG120" s="858"/>
      <c r="CH120" s="858"/>
      <c r="CI120" s="858"/>
      <c r="CJ120" s="858"/>
      <c r="CK120" s="859" t="s">
        <v>435</v>
      </c>
      <c r="CL120" s="843"/>
      <c r="CM120" s="843"/>
      <c r="CN120" s="843"/>
      <c r="CO120" s="844"/>
      <c r="CP120" s="863" t="s">
        <v>384</v>
      </c>
      <c r="CQ120" s="864"/>
      <c r="CR120" s="864"/>
      <c r="CS120" s="864"/>
      <c r="CT120" s="864"/>
      <c r="CU120" s="864"/>
      <c r="CV120" s="864"/>
      <c r="CW120" s="864"/>
      <c r="CX120" s="864"/>
      <c r="CY120" s="864"/>
      <c r="CZ120" s="864"/>
      <c r="DA120" s="864"/>
      <c r="DB120" s="864"/>
      <c r="DC120" s="864"/>
      <c r="DD120" s="864"/>
      <c r="DE120" s="864"/>
      <c r="DF120" s="865"/>
      <c r="DG120" s="852">
        <v>4098210</v>
      </c>
      <c r="DH120" s="833"/>
      <c r="DI120" s="833"/>
      <c r="DJ120" s="833"/>
      <c r="DK120" s="833"/>
      <c r="DL120" s="833">
        <v>3972816</v>
      </c>
      <c r="DM120" s="833"/>
      <c r="DN120" s="833"/>
      <c r="DO120" s="833"/>
      <c r="DP120" s="833"/>
      <c r="DQ120" s="833">
        <v>3749006</v>
      </c>
      <c r="DR120" s="833"/>
      <c r="DS120" s="833"/>
      <c r="DT120" s="833"/>
      <c r="DU120" s="833"/>
      <c r="DV120" s="834">
        <v>87.8</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t="s">
        <v>111</v>
      </c>
      <c r="BR121" s="805"/>
      <c r="BS121" s="805"/>
      <c r="BT121" s="805"/>
      <c r="BU121" s="805"/>
      <c r="BV121" s="805" t="s">
        <v>111</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7945356</v>
      </c>
      <c r="BR122" s="836"/>
      <c r="BS122" s="836"/>
      <c r="BT122" s="836"/>
      <c r="BU122" s="836"/>
      <c r="BV122" s="836">
        <v>7949816</v>
      </c>
      <c r="BW122" s="836"/>
      <c r="BX122" s="836"/>
      <c r="BY122" s="836"/>
      <c r="BZ122" s="836"/>
      <c r="CA122" s="836">
        <v>7927840</v>
      </c>
      <c r="CB122" s="836"/>
      <c r="CC122" s="836"/>
      <c r="CD122" s="836"/>
      <c r="CE122" s="836"/>
      <c r="CF122" s="837">
        <v>185.7</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2050</v>
      </c>
      <c r="AB123" s="768"/>
      <c r="AC123" s="768"/>
      <c r="AD123" s="768"/>
      <c r="AE123" s="769"/>
      <c r="AF123" s="770">
        <v>2050</v>
      </c>
      <c r="AG123" s="768"/>
      <c r="AH123" s="768"/>
      <c r="AI123" s="768"/>
      <c r="AJ123" s="769"/>
      <c r="AK123" s="770">
        <v>2050</v>
      </c>
      <c r="AL123" s="768"/>
      <c r="AM123" s="768"/>
      <c r="AN123" s="768"/>
      <c r="AO123" s="769"/>
      <c r="AP123" s="815">
        <v>0</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439</v>
      </c>
      <c r="BP123" s="869"/>
      <c r="BQ123" s="823">
        <v>11249104</v>
      </c>
      <c r="BR123" s="824"/>
      <c r="BS123" s="824"/>
      <c r="BT123" s="824"/>
      <c r="BU123" s="824"/>
      <c r="BV123" s="824">
        <v>11247452</v>
      </c>
      <c r="BW123" s="824"/>
      <c r="BX123" s="824"/>
      <c r="BY123" s="824"/>
      <c r="BZ123" s="824"/>
      <c r="CA123" s="824">
        <v>11131112</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11.8</v>
      </c>
      <c r="BR124" s="822"/>
      <c r="BS124" s="822"/>
      <c r="BT124" s="822"/>
      <c r="BU124" s="822"/>
      <c r="BV124" s="822">
        <v>8.9</v>
      </c>
      <c r="BW124" s="822"/>
      <c r="BX124" s="822"/>
      <c r="BY124" s="822"/>
      <c r="BZ124" s="822"/>
      <c r="CA124" s="822">
        <v>7.4</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133</v>
      </c>
      <c r="AB127" s="768"/>
      <c r="AC127" s="768"/>
      <c r="AD127" s="768"/>
      <c r="AE127" s="769"/>
      <c r="AF127" s="770">
        <v>107</v>
      </c>
      <c r="AG127" s="768"/>
      <c r="AH127" s="768"/>
      <c r="AI127" s="768"/>
      <c r="AJ127" s="769"/>
      <c r="AK127" s="770">
        <v>80</v>
      </c>
      <c r="AL127" s="768"/>
      <c r="AM127" s="768"/>
      <c r="AN127" s="768"/>
      <c r="AO127" s="769"/>
      <c r="AP127" s="815">
        <v>0</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204</v>
      </c>
      <c r="AB128" s="789"/>
      <c r="AC128" s="789"/>
      <c r="AD128" s="789"/>
      <c r="AE128" s="790"/>
      <c r="AF128" s="791">
        <v>223</v>
      </c>
      <c r="AG128" s="789"/>
      <c r="AH128" s="789"/>
      <c r="AI128" s="789"/>
      <c r="AJ128" s="790"/>
      <c r="AK128" s="791" t="s">
        <v>111</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4765001</v>
      </c>
      <c r="AB129" s="768"/>
      <c r="AC129" s="768"/>
      <c r="AD129" s="768"/>
      <c r="AE129" s="769"/>
      <c r="AF129" s="770">
        <v>4961524</v>
      </c>
      <c r="AG129" s="768"/>
      <c r="AH129" s="768"/>
      <c r="AI129" s="768"/>
      <c r="AJ129" s="769"/>
      <c r="AK129" s="770">
        <v>4913409</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638555</v>
      </c>
      <c r="AB130" s="768"/>
      <c r="AC130" s="768"/>
      <c r="AD130" s="768"/>
      <c r="AE130" s="769"/>
      <c r="AF130" s="770">
        <v>626998</v>
      </c>
      <c r="AG130" s="768"/>
      <c r="AH130" s="768"/>
      <c r="AI130" s="768"/>
      <c r="AJ130" s="769"/>
      <c r="AK130" s="770">
        <v>643869</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8.1</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4126446</v>
      </c>
      <c r="AB131" s="751"/>
      <c r="AC131" s="751"/>
      <c r="AD131" s="751"/>
      <c r="AE131" s="752"/>
      <c r="AF131" s="753">
        <v>4334526</v>
      </c>
      <c r="AG131" s="751"/>
      <c r="AH131" s="751"/>
      <c r="AI131" s="751"/>
      <c r="AJ131" s="752"/>
      <c r="AK131" s="753">
        <v>4269540</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7.4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9.3761314220000003</v>
      </c>
      <c r="AB132" s="731"/>
      <c r="AC132" s="731"/>
      <c r="AD132" s="731"/>
      <c r="AE132" s="732"/>
      <c r="AF132" s="733">
        <v>7.800160848</v>
      </c>
      <c r="AG132" s="731"/>
      <c r="AH132" s="731"/>
      <c r="AI132" s="731"/>
      <c r="AJ132" s="732"/>
      <c r="AK132" s="733">
        <v>7.19700483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9.9</v>
      </c>
      <c r="AB133" s="710"/>
      <c r="AC133" s="710"/>
      <c r="AD133" s="710"/>
      <c r="AE133" s="711"/>
      <c r="AF133" s="709">
        <v>9</v>
      </c>
      <c r="AG133" s="710"/>
      <c r="AH133" s="710"/>
      <c r="AI133" s="710"/>
      <c r="AJ133" s="711"/>
      <c r="AK133" s="709">
        <v>8.1</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2" t="s">
        <v>467</v>
      </c>
      <c r="L7" s="256"/>
      <c r="M7" s="257" t="s">
        <v>468</v>
      </c>
      <c r="N7" s="258"/>
    </row>
    <row r="8" spans="1:16">
      <c r="A8" s="250"/>
      <c r="B8" s="246"/>
      <c r="C8" s="246"/>
      <c r="D8" s="246"/>
      <c r="E8" s="246"/>
      <c r="F8" s="246"/>
      <c r="G8" s="259"/>
      <c r="H8" s="260"/>
      <c r="I8" s="260"/>
      <c r="J8" s="261"/>
      <c r="K8" s="1123"/>
      <c r="L8" s="262" t="s">
        <v>469</v>
      </c>
      <c r="M8" s="263" t="s">
        <v>470</v>
      </c>
      <c r="N8" s="264" t="s">
        <v>471</v>
      </c>
    </row>
    <row r="9" spans="1:16">
      <c r="A9" s="250"/>
      <c r="B9" s="246"/>
      <c r="C9" s="246"/>
      <c r="D9" s="246"/>
      <c r="E9" s="246"/>
      <c r="F9" s="246"/>
      <c r="G9" s="1136" t="s">
        <v>472</v>
      </c>
      <c r="H9" s="1137"/>
      <c r="I9" s="1137"/>
      <c r="J9" s="1138"/>
      <c r="K9" s="265">
        <v>1143519</v>
      </c>
      <c r="L9" s="266">
        <v>46795</v>
      </c>
      <c r="M9" s="267">
        <v>55845</v>
      </c>
      <c r="N9" s="268">
        <v>-16.2</v>
      </c>
    </row>
    <row r="10" spans="1:16">
      <c r="A10" s="250"/>
      <c r="B10" s="246"/>
      <c r="C10" s="246"/>
      <c r="D10" s="246"/>
      <c r="E10" s="246"/>
      <c r="F10" s="246"/>
      <c r="G10" s="1136" t="s">
        <v>473</v>
      </c>
      <c r="H10" s="1137"/>
      <c r="I10" s="1137"/>
      <c r="J10" s="1138"/>
      <c r="K10" s="269">
        <v>50728</v>
      </c>
      <c r="L10" s="270">
        <v>2076</v>
      </c>
      <c r="M10" s="271">
        <v>5607</v>
      </c>
      <c r="N10" s="272">
        <v>-63</v>
      </c>
    </row>
    <row r="11" spans="1:16" ht="13.5" customHeight="1">
      <c r="A11" s="250"/>
      <c r="B11" s="246"/>
      <c r="C11" s="246"/>
      <c r="D11" s="246"/>
      <c r="E11" s="246"/>
      <c r="F11" s="246"/>
      <c r="G11" s="1136" t="s">
        <v>474</v>
      </c>
      <c r="H11" s="1137"/>
      <c r="I11" s="1137"/>
      <c r="J11" s="1138"/>
      <c r="K11" s="269">
        <v>7475</v>
      </c>
      <c r="L11" s="270">
        <v>306</v>
      </c>
      <c r="M11" s="271">
        <v>8384</v>
      </c>
      <c r="N11" s="272">
        <v>-96.4</v>
      </c>
    </row>
    <row r="12" spans="1:16" ht="13.5" customHeight="1">
      <c r="A12" s="250"/>
      <c r="B12" s="246"/>
      <c r="C12" s="246"/>
      <c r="D12" s="246"/>
      <c r="E12" s="246"/>
      <c r="F12" s="246"/>
      <c r="G12" s="1136" t="s">
        <v>475</v>
      </c>
      <c r="H12" s="1137"/>
      <c r="I12" s="1137"/>
      <c r="J12" s="1138"/>
      <c r="K12" s="269" t="s">
        <v>476</v>
      </c>
      <c r="L12" s="270" t="s">
        <v>476</v>
      </c>
      <c r="M12" s="271">
        <v>147</v>
      </c>
      <c r="N12" s="272" t="s">
        <v>476</v>
      </c>
    </row>
    <row r="13" spans="1:16" ht="13.5" customHeight="1">
      <c r="A13" s="250"/>
      <c r="B13" s="246"/>
      <c r="C13" s="246"/>
      <c r="D13" s="246"/>
      <c r="E13" s="246"/>
      <c r="F13" s="246"/>
      <c r="G13" s="1136" t="s">
        <v>477</v>
      </c>
      <c r="H13" s="1137"/>
      <c r="I13" s="1137"/>
      <c r="J13" s="1138"/>
      <c r="K13" s="269" t="s">
        <v>476</v>
      </c>
      <c r="L13" s="270" t="s">
        <v>476</v>
      </c>
      <c r="M13" s="271">
        <v>6</v>
      </c>
      <c r="N13" s="272" t="s">
        <v>476</v>
      </c>
    </row>
    <row r="14" spans="1:16" ht="13.5" customHeight="1">
      <c r="A14" s="250"/>
      <c r="B14" s="246"/>
      <c r="C14" s="246"/>
      <c r="D14" s="246"/>
      <c r="E14" s="246"/>
      <c r="F14" s="246"/>
      <c r="G14" s="1136" t="s">
        <v>478</v>
      </c>
      <c r="H14" s="1137"/>
      <c r="I14" s="1137"/>
      <c r="J14" s="1138"/>
      <c r="K14" s="269">
        <v>83627</v>
      </c>
      <c r="L14" s="270">
        <v>3422</v>
      </c>
      <c r="M14" s="271">
        <v>2653</v>
      </c>
      <c r="N14" s="272">
        <v>29</v>
      </c>
    </row>
    <row r="15" spans="1:16" ht="13.5" customHeight="1">
      <c r="A15" s="250"/>
      <c r="B15" s="246"/>
      <c r="C15" s="246"/>
      <c r="D15" s="246"/>
      <c r="E15" s="246"/>
      <c r="F15" s="246"/>
      <c r="G15" s="1136" t="s">
        <v>479</v>
      </c>
      <c r="H15" s="1137"/>
      <c r="I15" s="1137"/>
      <c r="J15" s="1138"/>
      <c r="K15" s="269">
        <v>46909</v>
      </c>
      <c r="L15" s="270">
        <v>1920</v>
      </c>
      <c r="M15" s="271">
        <v>1240</v>
      </c>
      <c r="N15" s="272">
        <v>54.8</v>
      </c>
    </row>
    <row r="16" spans="1:16">
      <c r="A16" s="250"/>
      <c r="B16" s="246"/>
      <c r="C16" s="246"/>
      <c r="D16" s="246"/>
      <c r="E16" s="246"/>
      <c r="F16" s="246"/>
      <c r="G16" s="1139" t="s">
        <v>480</v>
      </c>
      <c r="H16" s="1140"/>
      <c r="I16" s="1140"/>
      <c r="J16" s="1141"/>
      <c r="K16" s="270">
        <v>-109670</v>
      </c>
      <c r="L16" s="270">
        <v>-4488</v>
      </c>
      <c r="M16" s="271">
        <v>-5294</v>
      </c>
      <c r="N16" s="272">
        <v>-15.2</v>
      </c>
    </row>
    <row r="17" spans="1:16">
      <c r="A17" s="250"/>
      <c r="B17" s="246"/>
      <c r="C17" s="246"/>
      <c r="D17" s="246"/>
      <c r="E17" s="246"/>
      <c r="F17" s="246"/>
      <c r="G17" s="1139" t="s">
        <v>170</v>
      </c>
      <c r="H17" s="1140"/>
      <c r="I17" s="1140"/>
      <c r="J17" s="1141"/>
      <c r="K17" s="270">
        <v>1222588</v>
      </c>
      <c r="L17" s="270">
        <v>50030</v>
      </c>
      <c r="M17" s="271">
        <v>68586</v>
      </c>
      <c r="N17" s="272">
        <v>-27.1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33" t="s">
        <v>485</v>
      </c>
      <c r="H21" s="1134"/>
      <c r="I21" s="1134"/>
      <c r="J21" s="1135"/>
      <c r="K21" s="282">
        <v>5.4</v>
      </c>
      <c r="L21" s="283">
        <v>6.42</v>
      </c>
      <c r="M21" s="284">
        <v>-1.02</v>
      </c>
      <c r="N21" s="251"/>
      <c r="O21" s="285"/>
      <c r="P21" s="281"/>
    </row>
    <row r="22" spans="1:16" s="286" customFormat="1">
      <c r="A22" s="281"/>
      <c r="B22" s="251"/>
      <c r="C22" s="251"/>
      <c r="D22" s="251"/>
      <c r="E22" s="251"/>
      <c r="F22" s="251"/>
      <c r="G22" s="1133" t="s">
        <v>486</v>
      </c>
      <c r="H22" s="1134"/>
      <c r="I22" s="1134"/>
      <c r="J22" s="1135"/>
      <c r="K22" s="287">
        <v>94.8</v>
      </c>
      <c r="L22" s="288">
        <v>97.3</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2" t="s">
        <v>467</v>
      </c>
      <c r="L30" s="256"/>
      <c r="M30" s="257" t="s">
        <v>468</v>
      </c>
      <c r="N30" s="258"/>
    </row>
    <row r="31" spans="1:16">
      <c r="A31" s="250"/>
      <c r="B31" s="246"/>
      <c r="C31" s="246"/>
      <c r="D31" s="246"/>
      <c r="E31" s="246"/>
      <c r="F31" s="246"/>
      <c r="G31" s="259"/>
      <c r="H31" s="260"/>
      <c r="I31" s="260"/>
      <c r="J31" s="261"/>
      <c r="K31" s="1123"/>
      <c r="L31" s="262" t="s">
        <v>469</v>
      </c>
      <c r="M31" s="263" t="s">
        <v>470</v>
      </c>
      <c r="N31" s="264" t="s">
        <v>471</v>
      </c>
    </row>
    <row r="32" spans="1:16" ht="27" customHeight="1">
      <c r="A32" s="250"/>
      <c r="B32" s="246"/>
      <c r="C32" s="246"/>
      <c r="D32" s="246"/>
      <c r="E32" s="246"/>
      <c r="F32" s="246"/>
      <c r="G32" s="1124" t="s">
        <v>490</v>
      </c>
      <c r="H32" s="1125"/>
      <c r="I32" s="1125"/>
      <c r="J32" s="1126"/>
      <c r="K32" s="296">
        <v>625415</v>
      </c>
      <c r="L32" s="296">
        <v>25593</v>
      </c>
      <c r="M32" s="297">
        <v>31128</v>
      </c>
      <c r="N32" s="298">
        <v>-17.8</v>
      </c>
    </row>
    <row r="33" spans="1:16" ht="13.5" customHeight="1">
      <c r="A33" s="250"/>
      <c r="B33" s="246"/>
      <c r="C33" s="246"/>
      <c r="D33" s="246"/>
      <c r="E33" s="246"/>
      <c r="F33" s="246"/>
      <c r="G33" s="1124" t="s">
        <v>491</v>
      </c>
      <c r="H33" s="1125"/>
      <c r="I33" s="1125"/>
      <c r="J33" s="1126"/>
      <c r="K33" s="296" t="s">
        <v>476</v>
      </c>
      <c r="L33" s="296" t="s">
        <v>476</v>
      </c>
      <c r="M33" s="297" t="s">
        <v>476</v>
      </c>
      <c r="N33" s="298" t="s">
        <v>476</v>
      </c>
    </row>
    <row r="34" spans="1:16" ht="27" customHeight="1">
      <c r="A34" s="250"/>
      <c r="B34" s="246"/>
      <c r="C34" s="246"/>
      <c r="D34" s="246"/>
      <c r="E34" s="246"/>
      <c r="F34" s="246"/>
      <c r="G34" s="1124" t="s">
        <v>492</v>
      </c>
      <c r="H34" s="1125"/>
      <c r="I34" s="1125"/>
      <c r="J34" s="1126"/>
      <c r="K34" s="296" t="s">
        <v>476</v>
      </c>
      <c r="L34" s="296" t="s">
        <v>476</v>
      </c>
      <c r="M34" s="297" t="s">
        <v>476</v>
      </c>
      <c r="N34" s="298" t="s">
        <v>476</v>
      </c>
    </row>
    <row r="35" spans="1:16" ht="27" customHeight="1">
      <c r="A35" s="250"/>
      <c r="B35" s="246"/>
      <c r="C35" s="246"/>
      <c r="D35" s="246"/>
      <c r="E35" s="246"/>
      <c r="F35" s="246"/>
      <c r="G35" s="1124" t="s">
        <v>493</v>
      </c>
      <c r="H35" s="1125"/>
      <c r="I35" s="1125"/>
      <c r="J35" s="1126"/>
      <c r="K35" s="296">
        <v>263391</v>
      </c>
      <c r="L35" s="296">
        <v>10778</v>
      </c>
      <c r="M35" s="297">
        <v>9784</v>
      </c>
      <c r="N35" s="298">
        <v>10.199999999999999</v>
      </c>
    </row>
    <row r="36" spans="1:16" ht="27" customHeight="1">
      <c r="A36" s="250"/>
      <c r="B36" s="246"/>
      <c r="C36" s="246"/>
      <c r="D36" s="246"/>
      <c r="E36" s="246"/>
      <c r="F36" s="246"/>
      <c r="G36" s="1124" t="s">
        <v>494</v>
      </c>
      <c r="H36" s="1125"/>
      <c r="I36" s="1125"/>
      <c r="J36" s="1126"/>
      <c r="K36" s="296">
        <v>60212</v>
      </c>
      <c r="L36" s="296">
        <v>2464</v>
      </c>
      <c r="M36" s="297">
        <v>2611</v>
      </c>
      <c r="N36" s="298">
        <v>-5.6</v>
      </c>
    </row>
    <row r="37" spans="1:16" ht="13.5" customHeight="1">
      <c r="A37" s="250"/>
      <c r="B37" s="246"/>
      <c r="C37" s="246"/>
      <c r="D37" s="246"/>
      <c r="E37" s="246"/>
      <c r="F37" s="246"/>
      <c r="G37" s="1124" t="s">
        <v>495</v>
      </c>
      <c r="H37" s="1125"/>
      <c r="I37" s="1125"/>
      <c r="J37" s="1126"/>
      <c r="K37" s="296">
        <v>2130</v>
      </c>
      <c r="L37" s="296">
        <v>87</v>
      </c>
      <c r="M37" s="297">
        <v>1177</v>
      </c>
      <c r="N37" s="298">
        <v>-92.6</v>
      </c>
    </row>
    <row r="38" spans="1:16" ht="27" customHeight="1">
      <c r="A38" s="250"/>
      <c r="B38" s="246"/>
      <c r="C38" s="246"/>
      <c r="D38" s="246"/>
      <c r="E38" s="246"/>
      <c r="F38" s="246"/>
      <c r="G38" s="1127" t="s">
        <v>496</v>
      </c>
      <c r="H38" s="1128"/>
      <c r="I38" s="1128"/>
      <c r="J38" s="1129"/>
      <c r="K38" s="299" t="s">
        <v>476</v>
      </c>
      <c r="L38" s="299" t="s">
        <v>476</v>
      </c>
      <c r="M38" s="300">
        <v>1</v>
      </c>
      <c r="N38" s="301" t="s">
        <v>476</v>
      </c>
      <c r="O38" s="295"/>
    </row>
    <row r="39" spans="1:16">
      <c r="A39" s="250"/>
      <c r="B39" s="246"/>
      <c r="C39" s="246"/>
      <c r="D39" s="246"/>
      <c r="E39" s="246"/>
      <c r="F39" s="246"/>
      <c r="G39" s="1127" t="s">
        <v>497</v>
      </c>
      <c r="H39" s="1128"/>
      <c r="I39" s="1128"/>
      <c r="J39" s="1129"/>
      <c r="K39" s="302" t="s">
        <v>476</v>
      </c>
      <c r="L39" s="302" t="s">
        <v>476</v>
      </c>
      <c r="M39" s="303">
        <v>-3247</v>
      </c>
      <c r="N39" s="304" t="s">
        <v>476</v>
      </c>
      <c r="O39" s="295"/>
    </row>
    <row r="40" spans="1:16" ht="27" customHeight="1">
      <c r="A40" s="250"/>
      <c r="B40" s="246"/>
      <c r="C40" s="246"/>
      <c r="D40" s="246"/>
      <c r="E40" s="246"/>
      <c r="F40" s="246"/>
      <c r="G40" s="1124" t="s">
        <v>498</v>
      </c>
      <c r="H40" s="1125"/>
      <c r="I40" s="1125"/>
      <c r="J40" s="1126"/>
      <c r="K40" s="302">
        <v>-643869</v>
      </c>
      <c r="L40" s="302">
        <v>-26348</v>
      </c>
      <c r="M40" s="303">
        <v>-28558</v>
      </c>
      <c r="N40" s="304">
        <v>-7.7</v>
      </c>
      <c r="O40" s="295"/>
    </row>
    <row r="41" spans="1:16">
      <c r="A41" s="250"/>
      <c r="B41" s="246"/>
      <c r="C41" s="246"/>
      <c r="D41" s="246"/>
      <c r="E41" s="246"/>
      <c r="F41" s="246"/>
      <c r="G41" s="1130" t="s">
        <v>281</v>
      </c>
      <c r="H41" s="1131"/>
      <c r="I41" s="1131"/>
      <c r="J41" s="1132"/>
      <c r="K41" s="296">
        <v>307279</v>
      </c>
      <c r="L41" s="302">
        <v>12574</v>
      </c>
      <c r="M41" s="303">
        <v>12895</v>
      </c>
      <c r="N41" s="304">
        <v>-2.5</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17" t="s">
        <v>467</v>
      </c>
      <c r="J49" s="1119" t="s">
        <v>502</v>
      </c>
      <c r="K49" s="1120"/>
      <c r="L49" s="1120"/>
      <c r="M49" s="1120"/>
      <c r="N49" s="1121"/>
    </row>
    <row r="50" spans="1:14">
      <c r="A50" s="250"/>
      <c r="B50" s="246"/>
      <c r="C50" s="246"/>
      <c r="D50" s="246"/>
      <c r="E50" s="246"/>
      <c r="F50" s="246"/>
      <c r="G50" s="314"/>
      <c r="H50" s="315"/>
      <c r="I50" s="1118"/>
      <c r="J50" s="316" t="s">
        <v>503</v>
      </c>
      <c r="K50" s="317" t="s">
        <v>504</v>
      </c>
      <c r="L50" s="318" t="s">
        <v>505</v>
      </c>
      <c r="M50" s="319" t="s">
        <v>506</v>
      </c>
      <c r="N50" s="320" t="s">
        <v>507</v>
      </c>
    </row>
    <row r="51" spans="1:14">
      <c r="A51" s="250"/>
      <c r="B51" s="246"/>
      <c r="C51" s="246"/>
      <c r="D51" s="246"/>
      <c r="E51" s="246"/>
      <c r="F51" s="246"/>
      <c r="G51" s="312" t="s">
        <v>508</v>
      </c>
      <c r="H51" s="313"/>
      <c r="I51" s="321">
        <v>643991</v>
      </c>
      <c r="J51" s="322">
        <v>25749</v>
      </c>
      <c r="K51" s="323">
        <v>75</v>
      </c>
      <c r="L51" s="324">
        <v>46819</v>
      </c>
      <c r="M51" s="325">
        <v>9.3000000000000007</v>
      </c>
      <c r="N51" s="326">
        <v>65.7</v>
      </c>
    </row>
    <row r="52" spans="1:14">
      <c r="A52" s="250"/>
      <c r="B52" s="246"/>
      <c r="C52" s="246"/>
      <c r="D52" s="246"/>
      <c r="E52" s="246"/>
      <c r="F52" s="246"/>
      <c r="G52" s="327"/>
      <c r="H52" s="328" t="s">
        <v>509</v>
      </c>
      <c r="I52" s="329">
        <v>399706</v>
      </c>
      <c r="J52" s="330">
        <v>15982</v>
      </c>
      <c r="K52" s="331">
        <v>161.5</v>
      </c>
      <c r="L52" s="332">
        <v>24121</v>
      </c>
      <c r="M52" s="333">
        <v>9.5</v>
      </c>
      <c r="N52" s="334">
        <v>152</v>
      </c>
    </row>
    <row r="53" spans="1:14">
      <c r="A53" s="250"/>
      <c r="B53" s="246"/>
      <c r="C53" s="246"/>
      <c r="D53" s="246"/>
      <c r="E53" s="246"/>
      <c r="F53" s="246"/>
      <c r="G53" s="312" t="s">
        <v>510</v>
      </c>
      <c r="H53" s="313"/>
      <c r="I53" s="321">
        <v>1945264</v>
      </c>
      <c r="J53" s="322">
        <v>78101</v>
      </c>
      <c r="K53" s="323">
        <v>203.3</v>
      </c>
      <c r="L53" s="324">
        <v>53270</v>
      </c>
      <c r="M53" s="325">
        <v>13.8</v>
      </c>
      <c r="N53" s="326">
        <v>189.5</v>
      </c>
    </row>
    <row r="54" spans="1:14">
      <c r="A54" s="250"/>
      <c r="B54" s="246"/>
      <c r="C54" s="246"/>
      <c r="D54" s="246"/>
      <c r="E54" s="246"/>
      <c r="F54" s="246"/>
      <c r="G54" s="327"/>
      <c r="H54" s="328" t="s">
        <v>509</v>
      </c>
      <c r="I54" s="329">
        <v>1300456</v>
      </c>
      <c r="J54" s="330">
        <v>52212</v>
      </c>
      <c r="K54" s="331">
        <v>226.7</v>
      </c>
      <c r="L54" s="332">
        <v>24316</v>
      </c>
      <c r="M54" s="333">
        <v>0.8</v>
      </c>
      <c r="N54" s="334">
        <v>225.9</v>
      </c>
    </row>
    <row r="55" spans="1:14">
      <c r="A55" s="250"/>
      <c r="B55" s="246"/>
      <c r="C55" s="246"/>
      <c r="D55" s="246"/>
      <c r="E55" s="246"/>
      <c r="F55" s="246"/>
      <c r="G55" s="312" t="s">
        <v>511</v>
      </c>
      <c r="H55" s="313"/>
      <c r="I55" s="321">
        <v>487259</v>
      </c>
      <c r="J55" s="322">
        <v>19629</v>
      </c>
      <c r="K55" s="323">
        <v>-74.900000000000006</v>
      </c>
      <c r="L55" s="324">
        <v>53292</v>
      </c>
      <c r="M55" s="325">
        <v>0</v>
      </c>
      <c r="N55" s="326">
        <v>-74.900000000000006</v>
      </c>
    </row>
    <row r="56" spans="1:14">
      <c r="A56" s="250"/>
      <c r="B56" s="246"/>
      <c r="C56" s="246"/>
      <c r="D56" s="246"/>
      <c r="E56" s="246"/>
      <c r="F56" s="246"/>
      <c r="G56" s="327"/>
      <c r="H56" s="328" t="s">
        <v>509</v>
      </c>
      <c r="I56" s="329">
        <v>293919</v>
      </c>
      <c r="J56" s="330">
        <v>11840</v>
      </c>
      <c r="K56" s="331">
        <v>-77.3</v>
      </c>
      <c r="L56" s="332">
        <v>28900</v>
      </c>
      <c r="M56" s="333">
        <v>18.899999999999999</v>
      </c>
      <c r="N56" s="334">
        <v>-96.2</v>
      </c>
    </row>
    <row r="57" spans="1:14">
      <c r="A57" s="250"/>
      <c r="B57" s="246"/>
      <c r="C57" s="246"/>
      <c r="D57" s="246"/>
      <c r="E57" s="246"/>
      <c r="F57" s="246"/>
      <c r="G57" s="312" t="s">
        <v>512</v>
      </c>
      <c r="H57" s="313"/>
      <c r="I57" s="321">
        <v>1055019</v>
      </c>
      <c r="J57" s="322">
        <v>42770</v>
      </c>
      <c r="K57" s="323">
        <v>117.9</v>
      </c>
      <c r="L57" s="324">
        <v>49919</v>
      </c>
      <c r="M57" s="325">
        <v>-6.3</v>
      </c>
      <c r="N57" s="326">
        <v>124.2</v>
      </c>
    </row>
    <row r="58" spans="1:14">
      <c r="A58" s="250"/>
      <c r="B58" s="246"/>
      <c r="C58" s="246"/>
      <c r="D58" s="246"/>
      <c r="E58" s="246"/>
      <c r="F58" s="246"/>
      <c r="G58" s="327"/>
      <c r="H58" s="328" t="s">
        <v>509</v>
      </c>
      <c r="I58" s="329">
        <v>278360</v>
      </c>
      <c r="J58" s="330">
        <v>11285</v>
      </c>
      <c r="K58" s="331">
        <v>-4.7</v>
      </c>
      <c r="L58" s="332">
        <v>26398</v>
      </c>
      <c r="M58" s="333">
        <v>-8.6999999999999993</v>
      </c>
      <c r="N58" s="334">
        <v>4</v>
      </c>
    </row>
    <row r="59" spans="1:14">
      <c r="A59" s="250"/>
      <c r="B59" s="246"/>
      <c r="C59" s="246"/>
      <c r="D59" s="246"/>
      <c r="E59" s="246"/>
      <c r="F59" s="246"/>
      <c r="G59" s="312" t="s">
        <v>513</v>
      </c>
      <c r="H59" s="313"/>
      <c r="I59" s="321">
        <v>779098</v>
      </c>
      <c r="J59" s="322">
        <v>31882</v>
      </c>
      <c r="K59" s="323">
        <v>-25.5</v>
      </c>
      <c r="L59" s="324">
        <v>47738</v>
      </c>
      <c r="M59" s="325">
        <v>-4.4000000000000004</v>
      </c>
      <c r="N59" s="326">
        <v>-21.1</v>
      </c>
    </row>
    <row r="60" spans="1:14">
      <c r="A60" s="250"/>
      <c r="B60" s="246"/>
      <c r="C60" s="246"/>
      <c r="D60" s="246"/>
      <c r="E60" s="246"/>
      <c r="F60" s="246"/>
      <c r="G60" s="327"/>
      <c r="H60" s="328" t="s">
        <v>509</v>
      </c>
      <c r="I60" s="335">
        <v>311587</v>
      </c>
      <c r="J60" s="330">
        <v>12751</v>
      </c>
      <c r="K60" s="331">
        <v>13</v>
      </c>
      <c r="L60" s="332">
        <v>24937</v>
      </c>
      <c r="M60" s="333">
        <v>-5.5</v>
      </c>
      <c r="N60" s="334">
        <v>18.5</v>
      </c>
    </row>
    <row r="61" spans="1:14">
      <c r="A61" s="250"/>
      <c r="B61" s="246"/>
      <c r="C61" s="246"/>
      <c r="D61" s="246"/>
      <c r="E61" s="246"/>
      <c r="F61" s="246"/>
      <c r="G61" s="312" t="s">
        <v>514</v>
      </c>
      <c r="H61" s="336"/>
      <c r="I61" s="337">
        <v>982126</v>
      </c>
      <c r="J61" s="338">
        <v>39626</v>
      </c>
      <c r="K61" s="339">
        <v>59.2</v>
      </c>
      <c r="L61" s="340">
        <v>50208</v>
      </c>
      <c r="M61" s="341">
        <v>2.5</v>
      </c>
      <c r="N61" s="326">
        <v>56.7</v>
      </c>
    </row>
    <row r="62" spans="1:14">
      <c r="A62" s="250"/>
      <c r="B62" s="246"/>
      <c r="C62" s="246"/>
      <c r="D62" s="246"/>
      <c r="E62" s="246"/>
      <c r="F62" s="246"/>
      <c r="G62" s="327"/>
      <c r="H62" s="328" t="s">
        <v>509</v>
      </c>
      <c r="I62" s="329">
        <v>516806</v>
      </c>
      <c r="J62" s="330">
        <v>20814</v>
      </c>
      <c r="K62" s="331">
        <v>63.8</v>
      </c>
      <c r="L62" s="332">
        <v>25734</v>
      </c>
      <c r="M62" s="333">
        <v>3</v>
      </c>
      <c r="N62" s="334">
        <v>60.8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38.96</v>
      </c>
      <c r="G47" s="12">
        <v>32.619999999999997</v>
      </c>
      <c r="H47" s="12">
        <v>31.17</v>
      </c>
      <c r="I47" s="12">
        <v>30.79</v>
      </c>
      <c r="J47" s="13">
        <v>31.33</v>
      </c>
    </row>
    <row r="48" spans="2:10" ht="57.75" customHeight="1">
      <c r="B48" s="14"/>
      <c r="C48" s="1144" t="s">
        <v>4</v>
      </c>
      <c r="D48" s="1144"/>
      <c r="E48" s="1145"/>
      <c r="F48" s="15">
        <v>5.34</v>
      </c>
      <c r="G48" s="16">
        <v>3.54</v>
      </c>
      <c r="H48" s="16">
        <v>3.63</v>
      </c>
      <c r="I48" s="16">
        <v>3.67</v>
      </c>
      <c r="J48" s="17">
        <v>2.68</v>
      </c>
    </row>
    <row r="49" spans="2:10" ht="57.75" customHeight="1" thickBot="1">
      <c r="B49" s="18"/>
      <c r="C49" s="1146" t="s">
        <v>5</v>
      </c>
      <c r="D49" s="1146"/>
      <c r="E49" s="1147"/>
      <c r="F49" s="19" t="s">
        <v>521</v>
      </c>
      <c r="G49" s="20" t="s">
        <v>522</v>
      </c>
      <c r="H49" s="20" t="s">
        <v>523</v>
      </c>
      <c r="I49" s="20">
        <v>1.04</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2018-02-20T10:53:01Z</cp:lastPrinted>
  <dcterms:created xsi:type="dcterms:W3CDTF">2018-01-24T05:59:17Z</dcterms:created>
  <dcterms:modified xsi:type="dcterms:W3CDTF">2018-04-11T04:44:21Z</dcterms:modified>
  <cp:category/>
</cp:coreProperties>
</file>